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<sst xmlns="http://schemas.openxmlformats.org/spreadsheetml/2006/main" count="2241" uniqueCount="674">
  <si>
    <t>Jochen</t>
  </si>
  <si>
    <t>Hoppert</t>
  </si>
  <si>
    <t>VanHaneghan</t>
  </si>
  <si>
    <t>11 Monroe St</t>
  </si>
  <si>
    <t>Patrick</t>
  </si>
  <si>
    <t>Brennan</t>
  </si>
  <si>
    <t>11 Monroe St Apt A</t>
  </si>
  <si>
    <t>Laitenberger</t>
  </si>
  <si>
    <t>43 Fenton Rd</t>
  </si>
  <si>
    <t>Stanley</t>
  </si>
  <si>
    <t>Beckwith</t>
  </si>
  <si>
    <t>100 Richmond St</t>
  </si>
  <si>
    <t>Janine</t>
  </si>
  <si>
    <t>Quinlan</t>
  </si>
  <si>
    <t>8382 Wickham</t>
  </si>
  <si>
    <t>Kristen</t>
  </si>
  <si>
    <t>Sharp</t>
  </si>
  <si>
    <t>3311 Evergreen Circle</t>
  </si>
  <si>
    <t>Gananda</t>
  </si>
  <si>
    <t>Bob</t>
  </si>
  <si>
    <t>Hamilton</t>
  </si>
  <si>
    <t>2001 Rt 14</t>
  </si>
  <si>
    <t>Lyons</t>
  </si>
  <si>
    <t>Umiker</t>
  </si>
  <si>
    <t>36 Chateau Ln</t>
  </si>
  <si>
    <t>Ronald</t>
  </si>
  <si>
    <t>Crandall</t>
  </si>
  <si>
    <t>468 Churchill Dr</t>
  </si>
  <si>
    <t>86 Picturesque Dr</t>
  </si>
  <si>
    <t>Keid</t>
  </si>
  <si>
    <t>Moss</t>
  </si>
  <si>
    <t>5 Forest Meadow Tr</t>
  </si>
  <si>
    <t>Bringley</t>
  </si>
  <si>
    <t>189 Harvington Dr</t>
  </si>
  <si>
    <t>12 Devonwood Ln</t>
  </si>
  <si>
    <t>DNF</t>
  </si>
  <si>
    <t>Results</t>
  </si>
  <si>
    <t>368156</t>
  </si>
  <si>
    <t>579715</t>
  </si>
  <si>
    <t>Katz</t>
  </si>
  <si>
    <t>Nentarz</t>
  </si>
  <si>
    <t>Long</t>
  </si>
  <si>
    <t>Short</t>
  </si>
  <si>
    <t>Category</t>
  </si>
  <si>
    <t>Age Group</t>
  </si>
  <si>
    <t>Type</t>
  </si>
  <si>
    <t>Duathlon</t>
  </si>
  <si>
    <t>Country</t>
  </si>
  <si>
    <t>USA</t>
  </si>
  <si>
    <t>Schumacher</t>
  </si>
  <si>
    <t>363302</t>
  </si>
  <si>
    <t>37 Bristol Ave</t>
  </si>
  <si>
    <t>Desmond</t>
  </si>
  <si>
    <t>Price Jr</t>
  </si>
  <si>
    <t>285 Collingwood Dr</t>
  </si>
  <si>
    <t>Rory</t>
  </si>
  <si>
    <t>Shelly</t>
  </si>
  <si>
    <t>Gregory</t>
  </si>
  <si>
    <t>George</t>
  </si>
  <si>
    <t>Christin</t>
  </si>
  <si>
    <t>William</t>
  </si>
  <si>
    <t>Vanessa</t>
  </si>
  <si>
    <t>Marie</t>
  </si>
  <si>
    <t>Kirsten</t>
  </si>
  <si>
    <t>Kody</t>
  </si>
  <si>
    <t>Catharine</t>
  </si>
  <si>
    <t>Jerry</t>
  </si>
  <si>
    <t>Florence</t>
  </si>
  <si>
    <t>Frances</t>
  </si>
  <si>
    <t>Connie</t>
  </si>
  <si>
    <t>Harvey</t>
  </si>
  <si>
    <t>Lennet</t>
  </si>
  <si>
    <t>Cherie</t>
  </si>
  <si>
    <t>Graham</t>
  </si>
  <si>
    <t>Barb</t>
  </si>
  <si>
    <t>Wayne</t>
  </si>
  <si>
    <t>Joshua</t>
  </si>
  <si>
    <t>Katie</t>
  </si>
  <si>
    <t>Geoffrey</t>
  </si>
  <si>
    <t>Walter</t>
  </si>
  <si>
    <t>Bryan</t>
  </si>
  <si>
    <t>Christopher</t>
  </si>
  <si>
    <t>Kerry</t>
  </si>
  <si>
    <t>Zach</t>
  </si>
  <si>
    <t>Shawn</t>
  </si>
  <si>
    <t>Courtney</t>
  </si>
  <si>
    <t>Christine</t>
  </si>
  <si>
    <t>Roger</t>
  </si>
  <si>
    <t>Ian</t>
  </si>
  <si>
    <t>Theodor</t>
  </si>
  <si>
    <t>Gillian</t>
  </si>
  <si>
    <t>Gavin</t>
  </si>
  <si>
    <t>Corey</t>
  </si>
  <si>
    <t>Colleen</t>
  </si>
  <si>
    <t>Carey</t>
  </si>
  <si>
    <t>Alec</t>
  </si>
  <si>
    <t>Alexa</t>
  </si>
  <si>
    <t>Justin</t>
  </si>
  <si>
    <t>Byron</t>
  </si>
  <si>
    <t>Horrocks</t>
  </si>
  <si>
    <t>Fawcett</t>
  </si>
  <si>
    <t>Goonan</t>
  </si>
  <si>
    <t>Schermerhorn</t>
  </si>
  <si>
    <t>Kirkwood-Thompson</t>
  </si>
  <si>
    <t>Thompson</t>
  </si>
  <si>
    <t>Curbeau</t>
  </si>
  <si>
    <t>Northup</t>
  </si>
  <si>
    <t>Cherney</t>
  </si>
  <si>
    <t>Negron</t>
  </si>
  <si>
    <t>Keister</t>
  </si>
  <si>
    <t>Whitcomb</t>
  </si>
  <si>
    <t>Cupo</t>
  </si>
  <si>
    <t>Fleig</t>
  </si>
  <si>
    <t>Nagel</t>
  </si>
  <si>
    <t>Hayden</t>
  </si>
  <si>
    <t>McCracken</t>
  </si>
  <si>
    <t>Haight</t>
  </si>
  <si>
    <t>Connolly</t>
  </si>
  <si>
    <t>McGowan</t>
  </si>
  <si>
    <t>Burkovich</t>
  </si>
  <si>
    <t>Cole</t>
  </si>
  <si>
    <t>Eidem</t>
  </si>
  <si>
    <t>Salgado-Givens</t>
  </si>
  <si>
    <t>McIntosh</t>
  </si>
  <si>
    <t>Foster, III</t>
  </si>
  <si>
    <t>Whitmore</t>
  </si>
  <si>
    <t>Douglass</t>
  </si>
  <si>
    <t>Delmerico</t>
  </si>
  <si>
    <t>Frazer II</t>
  </si>
  <si>
    <t>Egenhofer</t>
  </si>
  <si>
    <t>Penna</t>
  </si>
  <si>
    <t>Yeager</t>
  </si>
  <si>
    <t>Mulhair</t>
  </si>
  <si>
    <t>Dinan</t>
  </si>
  <si>
    <t>Pulver</t>
  </si>
  <si>
    <t>Reed</t>
  </si>
  <si>
    <t>Standhart</t>
  </si>
  <si>
    <t>Hammer</t>
  </si>
  <si>
    <t>Wert</t>
  </si>
  <si>
    <t>Jackett</t>
  </si>
  <si>
    <t>Dalton</t>
  </si>
  <si>
    <t>Leonard</t>
  </si>
  <si>
    <t>Dennee</t>
  </si>
  <si>
    <t>Fyffe</t>
  </si>
  <si>
    <t>Andreotta</t>
  </si>
  <si>
    <t>Finstad</t>
  </si>
  <si>
    <t>Sibilio</t>
  </si>
  <si>
    <t>Freeman</t>
  </si>
  <si>
    <t>Strang</t>
  </si>
  <si>
    <t>Neumann</t>
  </si>
  <si>
    <t>Bolinski</t>
  </si>
  <si>
    <t>Schnaufer</t>
  </si>
  <si>
    <t>Sloan</t>
  </si>
  <si>
    <t>Loucks</t>
  </si>
  <si>
    <t>Coykendall</t>
  </si>
  <si>
    <t>Birkbeck</t>
  </si>
  <si>
    <t>Schorr</t>
  </si>
  <si>
    <t>Hess</t>
  </si>
  <si>
    <t>Clark</t>
  </si>
  <si>
    <t>Andalora</t>
  </si>
  <si>
    <t>Newman</t>
  </si>
  <si>
    <t>Cutcliffe</t>
  </si>
  <si>
    <t>Vick</t>
  </si>
  <si>
    <t>Wooding</t>
  </si>
  <si>
    <t>Huggler</t>
  </si>
  <si>
    <t>Ehinger</t>
  </si>
  <si>
    <t>Harding</t>
  </si>
  <si>
    <t>Paris</t>
  </si>
  <si>
    <t>Jarecke</t>
  </si>
  <si>
    <t>Tetlow</t>
  </si>
  <si>
    <t>4 Bethnal Green</t>
  </si>
  <si>
    <t>2362 Fleming/Scipio</t>
  </si>
  <si>
    <t>1796 Crittenden Rd Apt 4</t>
  </si>
  <si>
    <t>116 H Clintwood Court</t>
  </si>
  <si>
    <t>3802 Middle Cheshire Road</t>
  </si>
  <si>
    <t>556 Hazelwood Terrace</t>
  </si>
  <si>
    <t>34 Fraser Drive</t>
  </si>
  <si>
    <t>6670 Hessenthaler Rd</t>
  </si>
  <si>
    <t>9660 PERRY RD</t>
  </si>
  <si>
    <t>2137 East Ave</t>
  </si>
  <si>
    <t>6252 Knapp Rd</t>
  </si>
  <si>
    <t>54 Dorsetwood Dr</t>
  </si>
  <si>
    <t>3660 Monroe Ave</t>
  </si>
  <si>
    <t>9660 Perry Rd</t>
  </si>
  <si>
    <t>36 Scotland Road</t>
  </si>
  <si>
    <t>910 Eastbrooke Ln</t>
  </si>
  <si>
    <t>39 vick park b apt 16</t>
  </si>
  <si>
    <t>77 Webwod Circle</t>
  </si>
  <si>
    <t>3273 Leeward Circle</t>
  </si>
  <si>
    <t>30 Rollins Xing</t>
  </si>
  <si>
    <t>224 Croydon Rd</t>
  </si>
  <si>
    <t>69 Edgemont Road</t>
  </si>
  <si>
    <t>320 Beresford Rd</t>
  </si>
  <si>
    <t>6 sherwood st</t>
  </si>
  <si>
    <t>1900 Empire Blvd. #171</t>
  </si>
  <si>
    <t>10 Tracy Drive</t>
  </si>
  <si>
    <t>17 Forest Knoll</t>
  </si>
  <si>
    <t>113 Harvest Lane</t>
  </si>
  <si>
    <t>1082 Westside Dr</t>
  </si>
  <si>
    <t>1818 Rochester Street</t>
  </si>
  <si>
    <t>14 Mill St.</t>
  </si>
  <si>
    <t>12 West Jefferson Rd</t>
  </si>
  <si>
    <t>109 Triphammer Road</t>
  </si>
  <si>
    <t>1201 Greymoor Way</t>
  </si>
  <si>
    <t>1397 Bragg Street</t>
  </si>
  <si>
    <t>81 Meadow Cove Road</t>
  </si>
  <si>
    <t>PO Box 38</t>
  </si>
  <si>
    <t>442 Silk Rd</t>
  </si>
  <si>
    <t>2756 Whalen Rd.</t>
  </si>
  <si>
    <t>124F Clintwood Court</t>
  </si>
  <si>
    <t>24 Church Street</t>
  </si>
  <si>
    <t>75 Westmoreland Dr</t>
  </si>
  <si>
    <t>4580 Miller Rd</t>
  </si>
  <si>
    <t>26  Seminole Way</t>
  </si>
  <si>
    <t>327 Stonefield Lane</t>
  </si>
  <si>
    <t>837 Winona Blvd</t>
  </si>
  <si>
    <t>644 Tarrington Rd</t>
  </si>
  <si>
    <t>5608 Centerpointe Blvd Apt 1</t>
  </si>
  <si>
    <t>6864 Main St.</t>
  </si>
  <si>
    <t>3 Round Trail Drive</t>
  </si>
  <si>
    <t>9 Arborway Lane</t>
  </si>
  <si>
    <t>17 Gable Alley</t>
  </si>
  <si>
    <t>44 Littlebrook Dr.</t>
  </si>
  <si>
    <t>8059 St Rt 256</t>
  </si>
  <si>
    <t>1312 Lakeville Lanew</t>
  </si>
  <si>
    <t>1312 Lakeville Lane</t>
  </si>
  <si>
    <t>48 East Avenue Apt. 1</t>
  </si>
  <si>
    <t>196 Somershire Dr.</t>
  </si>
  <si>
    <t>2304 Brickyard Road</t>
  </si>
  <si>
    <t>1332 Lakeville Lane</t>
  </si>
  <si>
    <t>3681 Timberline Dr</t>
  </si>
  <si>
    <t>5682 Ridge Chapel road</t>
  </si>
  <si>
    <t>57 Woodrow Ave</t>
  </si>
  <si>
    <t>22 Maxson Street</t>
  </si>
  <si>
    <t>217 Richard Street</t>
  </si>
  <si>
    <t>130 brookview ln</t>
  </si>
  <si>
    <t>402 Eddy Street Apartment 4</t>
  </si>
  <si>
    <t>82 Scholfield Road</t>
  </si>
  <si>
    <t>6674 st. john pkwy</t>
  </si>
  <si>
    <t>5 pleasant drive</t>
  </si>
  <si>
    <t>115 Worden Ave</t>
  </si>
  <si>
    <t>6680 Jenks rd</t>
  </si>
  <si>
    <t>527 French Rd. Apt. 7</t>
  </si>
  <si>
    <t>277 cty hwy 8</t>
  </si>
  <si>
    <t>8 Winding Brook Dr.</t>
  </si>
  <si>
    <t>99 Windelin Drive</t>
  </si>
  <si>
    <t>120 Highland Parkway</t>
  </si>
  <si>
    <t>40 orchard hills drive</t>
  </si>
  <si>
    <t>11 Silkwood Circle</t>
  </si>
  <si>
    <t>74 baker dr</t>
  </si>
  <si>
    <t>163 Bristol St.</t>
  </si>
  <si>
    <t>15 Laureldale Dr</t>
  </si>
  <si>
    <t>1301 Martin Rd</t>
  </si>
  <si>
    <t>5307 nott rd</t>
  </si>
  <si>
    <t>7 Beakrush Lane</t>
  </si>
  <si>
    <t>159 Oak Mills Crossing</t>
  </si>
  <si>
    <t>Creek Road</t>
  </si>
  <si>
    <t>15 Furman Hts</t>
  </si>
  <si>
    <t>396 walton dr</t>
  </si>
  <si>
    <t>8241 Sheriden Drive</t>
  </si>
  <si>
    <t>825 Maple dr.</t>
  </si>
  <si>
    <t>6 Southampton Square</t>
  </si>
  <si>
    <t>215 Dey Street</t>
  </si>
  <si>
    <t>243 Dartmouth St</t>
  </si>
  <si>
    <t>3 Saddle Hill</t>
  </si>
  <si>
    <t>76 Park Ave.; Apt. 3</t>
  </si>
  <si>
    <t>24 Bosworth Field</t>
  </si>
  <si>
    <t>3967 Route 488</t>
  </si>
  <si>
    <t>39 Mason Rd.</t>
  </si>
  <si>
    <t>East Aurora</t>
  </si>
  <si>
    <t>Walworth</t>
  </si>
  <si>
    <t>Harrison City</t>
  </si>
  <si>
    <t>Mendon</t>
  </si>
  <si>
    <t>Fulton</t>
  </si>
  <si>
    <t>Red Creek</t>
  </si>
  <si>
    <t>Nedrow</t>
  </si>
  <si>
    <t>Gilbertsville</t>
  </si>
  <si>
    <t>Pavilion</t>
  </si>
  <si>
    <t>Sodus Point</t>
  </si>
  <si>
    <t>RI</t>
  </si>
  <si>
    <t>PA</t>
  </si>
  <si>
    <t>NV</t>
  </si>
  <si>
    <t>Colletta</t>
  </si>
  <si>
    <t>Christian</t>
  </si>
  <si>
    <t>Mayoros</t>
  </si>
  <si>
    <t>Gabrielle</t>
  </si>
  <si>
    <t>Bolster</t>
  </si>
  <si>
    <t>Rothfuss</t>
  </si>
  <si>
    <t>Wellsboro</t>
  </si>
  <si>
    <t>Rush</t>
  </si>
  <si>
    <t>66 Terrace Hill</t>
  </si>
  <si>
    <t>168 McKinley St</t>
  </si>
  <si>
    <t>254872</t>
  </si>
  <si>
    <t>1257 Holley Rd</t>
  </si>
  <si>
    <t>FIRST</t>
  </si>
  <si>
    <t>LAST</t>
  </si>
  <si>
    <t>GENDER</t>
  </si>
  <si>
    <t>BIRTHDATE</t>
  </si>
  <si>
    <t>ADDRESS</t>
  </si>
  <si>
    <t>CITY</t>
  </si>
  <si>
    <t>STATE</t>
  </si>
  <si>
    <t>ZIP</t>
  </si>
  <si>
    <t>RACE</t>
  </si>
  <si>
    <t>M</t>
  </si>
  <si>
    <t>Rochester</t>
  </si>
  <si>
    <t>NY</t>
  </si>
  <si>
    <t>Amy</t>
  </si>
  <si>
    <t>F</t>
  </si>
  <si>
    <t>Pittsford</t>
  </si>
  <si>
    <t>USAT #</t>
  </si>
  <si>
    <t>Mike</t>
  </si>
  <si>
    <t>Guenther</t>
  </si>
  <si>
    <t>Honeoye Falls</t>
  </si>
  <si>
    <t>Joan</t>
  </si>
  <si>
    <t>Sewert</t>
  </si>
  <si>
    <t>PO Box 370</t>
  </si>
  <si>
    <t>Marion</t>
  </si>
  <si>
    <t>Connors</t>
  </si>
  <si>
    <t>Auburn</t>
  </si>
  <si>
    <t>Matthew</t>
  </si>
  <si>
    <t>Tarduno</t>
  </si>
  <si>
    <t>Kenneth</t>
  </si>
  <si>
    <t>Sean</t>
  </si>
  <si>
    <t>Rahrle</t>
  </si>
  <si>
    <t>Tom</t>
  </si>
  <si>
    <t>Dutton</t>
  </si>
  <si>
    <t>145758</t>
  </si>
  <si>
    <t>Livonia</t>
  </si>
  <si>
    <t>Martin</t>
  </si>
  <si>
    <t>Coffey</t>
  </si>
  <si>
    <t>479319</t>
  </si>
  <si>
    <t>Bruce</t>
  </si>
  <si>
    <t>Wolcott</t>
  </si>
  <si>
    <t>Canandaigua</t>
  </si>
  <si>
    <t>Edward</t>
  </si>
  <si>
    <t>Saxby</t>
  </si>
  <si>
    <t>Bloomfield</t>
  </si>
  <si>
    <t>Webster</t>
  </si>
  <si>
    <t>Alan</t>
  </si>
  <si>
    <t>Brian</t>
  </si>
  <si>
    <t>Hilton</t>
  </si>
  <si>
    <t>James</t>
  </si>
  <si>
    <t>John</t>
  </si>
  <si>
    <t>Harrison</t>
  </si>
  <si>
    <t>535386</t>
  </si>
  <si>
    <t>Dave</t>
  </si>
  <si>
    <t>Jason</t>
  </si>
  <si>
    <t>Campbell</t>
  </si>
  <si>
    <t>Farmington</t>
  </si>
  <si>
    <t>Judy</t>
  </si>
  <si>
    <t>Steven</t>
  </si>
  <si>
    <t>Zimmerman</t>
  </si>
  <si>
    <t>Kevin</t>
  </si>
  <si>
    <t>Maier</t>
  </si>
  <si>
    <t>548 Granger Circle</t>
  </si>
  <si>
    <t>Beers</t>
  </si>
  <si>
    <t>Baldwinsville</t>
  </si>
  <si>
    <t>Henrietta</t>
  </si>
  <si>
    <t>Susan</t>
  </si>
  <si>
    <t>West Henrietta</t>
  </si>
  <si>
    <t>Sherri</t>
  </si>
  <si>
    <t>Baker</t>
  </si>
  <si>
    <t>Fairport</t>
  </si>
  <si>
    <t>Marty</t>
  </si>
  <si>
    <t>Douglas</t>
  </si>
  <si>
    <t>Lima</t>
  </si>
  <si>
    <t>Hickey</t>
  </si>
  <si>
    <t>Steve</t>
  </si>
  <si>
    <t>Wellesley</t>
  </si>
  <si>
    <t>Blaxall</t>
  </si>
  <si>
    <t>W. Henrietta</t>
  </si>
  <si>
    <t>Mark</t>
  </si>
  <si>
    <t>McArdle</t>
  </si>
  <si>
    <t>Victor</t>
  </si>
  <si>
    <t>Jeffrey</t>
  </si>
  <si>
    <t>Johnson</t>
  </si>
  <si>
    <t>Avon</t>
  </si>
  <si>
    <t>Kathleen</t>
  </si>
  <si>
    <t>Shea</t>
  </si>
  <si>
    <t>Robert</t>
  </si>
  <si>
    <t>Lutz</t>
  </si>
  <si>
    <t>Tricia</t>
  </si>
  <si>
    <t>Cicero</t>
  </si>
  <si>
    <t>11 Chesfield Lookout</t>
  </si>
  <si>
    <t>Dennis</t>
  </si>
  <si>
    <t>Nate</t>
  </si>
  <si>
    <t>Charvella</t>
  </si>
  <si>
    <t>15 Stevenson Blvd</t>
  </si>
  <si>
    <t>Amherst</t>
  </si>
  <si>
    <t>Spencerport</t>
  </si>
  <si>
    <t>Richard</t>
  </si>
  <si>
    <t>Hossenlopp</t>
  </si>
  <si>
    <t>8806 Stonebriar Drive</t>
  </si>
  <si>
    <t>Clarence Center</t>
  </si>
  <si>
    <t>Larry</t>
  </si>
  <si>
    <t>Renee</t>
  </si>
  <si>
    <t>Debra</t>
  </si>
  <si>
    <t>Benson</t>
  </si>
  <si>
    <t>7 Chippenham Drive</t>
  </si>
  <si>
    <t>Penfield</t>
  </si>
  <si>
    <t>Carolyn</t>
  </si>
  <si>
    <t>Kriesen</t>
  </si>
  <si>
    <t>1201 Gerrads Cross</t>
  </si>
  <si>
    <t>Jessica</t>
  </si>
  <si>
    <t>Mary</t>
  </si>
  <si>
    <t>North Chili</t>
  </si>
  <si>
    <t>Heather</t>
  </si>
  <si>
    <t>Alison</t>
  </si>
  <si>
    <t>Liverpool</t>
  </si>
  <si>
    <t>Kirk</t>
  </si>
  <si>
    <t>7474 Baptist Hill Rd</t>
  </si>
  <si>
    <t>Alfano</t>
  </si>
  <si>
    <t>7 Mt. View Crescent</t>
  </si>
  <si>
    <t>O'Connor</t>
  </si>
  <si>
    <t>Cheryl</t>
  </si>
  <si>
    <t>Nelan</t>
  </si>
  <si>
    <t>34 Littlewood Lane W</t>
  </si>
  <si>
    <t>Kristin</t>
  </si>
  <si>
    <t>Duncan</t>
  </si>
  <si>
    <t>4758 Deuel Rd</t>
  </si>
  <si>
    <t>Rebecca</t>
  </si>
  <si>
    <t>Rachel</t>
  </si>
  <si>
    <t>Brooks</t>
  </si>
  <si>
    <t>312 Evans St, upper</t>
  </si>
  <si>
    <t>Williamsville</t>
  </si>
  <si>
    <t>Stephanie</t>
  </si>
  <si>
    <t>Jennifer</t>
  </si>
  <si>
    <t>Nathalie</t>
  </si>
  <si>
    <t>Larochelle</t>
  </si>
  <si>
    <t>3971 Ridge Rd</t>
  </si>
  <si>
    <t>Williamson</t>
  </si>
  <si>
    <t>Debbie</t>
  </si>
  <si>
    <t>Kerpelman</t>
  </si>
  <si>
    <t>196 Barclay Square Drive</t>
  </si>
  <si>
    <t>Gretchen</t>
  </si>
  <si>
    <t>Stahlman</t>
  </si>
  <si>
    <t>38 Matthew Drive</t>
  </si>
  <si>
    <t>14450-9335</t>
  </si>
  <si>
    <t>Carla</t>
  </si>
  <si>
    <t>Froehler</t>
  </si>
  <si>
    <t>6 Ambergate Rise</t>
  </si>
  <si>
    <t>Churchville</t>
  </si>
  <si>
    <t>Ryan</t>
  </si>
  <si>
    <t>Daniel</t>
  </si>
  <si>
    <t>David</t>
  </si>
  <si>
    <t>Malek</t>
  </si>
  <si>
    <t>69 Edgemont Rd.</t>
  </si>
  <si>
    <t>Parnell</t>
  </si>
  <si>
    <t>Bill</t>
  </si>
  <si>
    <t>Tim</t>
  </si>
  <si>
    <t>Mondello</t>
  </si>
  <si>
    <t>Travis</t>
  </si>
  <si>
    <t>Kuhl</t>
  </si>
  <si>
    <t>6813 Tillman Rd</t>
  </si>
  <si>
    <t>Lowville</t>
  </si>
  <si>
    <t>Joe</t>
  </si>
  <si>
    <t>Williams</t>
  </si>
  <si>
    <t>VanDeVoorde</t>
  </si>
  <si>
    <t>8 Finewood Trail</t>
  </si>
  <si>
    <t>Eric</t>
  </si>
  <si>
    <t>Ekholm</t>
  </si>
  <si>
    <t>Paul</t>
  </si>
  <si>
    <t>Brockport</t>
  </si>
  <si>
    <t>Gordon</t>
  </si>
  <si>
    <t>Jones</t>
  </si>
  <si>
    <t>5155 Fieldstone Trail</t>
  </si>
  <si>
    <t>Keith</t>
  </si>
  <si>
    <t>Hadley</t>
  </si>
  <si>
    <t>Ithaca</t>
  </si>
  <si>
    <t>Joseph</t>
  </si>
  <si>
    <t>Levy</t>
  </si>
  <si>
    <t>Chris</t>
  </si>
  <si>
    <t>Ronan</t>
  </si>
  <si>
    <t>Cahill</t>
  </si>
  <si>
    <t>Philip</t>
  </si>
  <si>
    <t>Nesbitt</t>
  </si>
  <si>
    <t>260 palmer road</t>
  </si>
  <si>
    <t>Ghidiu</t>
  </si>
  <si>
    <t>Jay</t>
  </si>
  <si>
    <t>Keyes</t>
  </si>
  <si>
    <t>Tommy</t>
  </si>
  <si>
    <t>Givens</t>
  </si>
  <si>
    <t>28 Edgewater Lane</t>
  </si>
  <si>
    <t>Metzger</t>
  </si>
  <si>
    <t>Scott</t>
  </si>
  <si>
    <t>Dan</t>
  </si>
  <si>
    <t>Andrew</t>
  </si>
  <si>
    <t>Morris</t>
  </si>
  <si>
    <t>Fosegan</t>
  </si>
  <si>
    <t>Schneider</t>
  </si>
  <si>
    <t>7 chippenham drive</t>
  </si>
  <si>
    <t>Jamie</t>
  </si>
  <si>
    <t>Howard</t>
  </si>
  <si>
    <t>503 Morris St Apt 1</t>
  </si>
  <si>
    <t>Albany</t>
  </si>
  <si>
    <t>Peter</t>
  </si>
  <si>
    <t>Clarence</t>
  </si>
  <si>
    <t>Kate</t>
  </si>
  <si>
    <t>Matt</t>
  </si>
  <si>
    <t>Mathis</t>
  </si>
  <si>
    <t>Julie</t>
  </si>
  <si>
    <t>Karin</t>
  </si>
  <si>
    <t>Kellman</t>
  </si>
  <si>
    <t>Burbano</t>
  </si>
  <si>
    <t>119 St. Katherine Way</t>
  </si>
  <si>
    <t>Fernando</t>
  </si>
  <si>
    <t>Pete</t>
  </si>
  <si>
    <t>Cerny</t>
  </si>
  <si>
    <t>Michele</t>
  </si>
  <si>
    <t>Myers</t>
  </si>
  <si>
    <t xml:space="preserve">7 Woodside Ct Apt 4 </t>
  </si>
  <si>
    <t>Holley</t>
  </si>
  <si>
    <t>149 Worthington Rd</t>
  </si>
  <si>
    <t>Donald</t>
  </si>
  <si>
    <t>Lane</t>
  </si>
  <si>
    <t>187 Washington Ave</t>
  </si>
  <si>
    <t>McGuinness</t>
  </si>
  <si>
    <t>90 Beckwith Terr</t>
  </si>
  <si>
    <t>Herrow</t>
  </si>
  <si>
    <t>2180 Monroe Ave</t>
  </si>
  <si>
    <t>Norton</t>
  </si>
  <si>
    <t>20 Wenham Ln</t>
  </si>
  <si>
    <t>Tannascoli</t>
  </si>
  <si>
    <t>1090 Everwild View</t>
  </si>
  <si>
    <t>Christina</t>
  </si>
  <si>
    <t>McLyman</t>
  </si>
  <si>
    <t>3674 St. Paul Blvd</t>
  </si>
  <si>
    <t>Appleton</t>
  </si>
  <si>
    <t>115 Bridgeman Rd</t>
  </si>
  <si>
    <t>2175 Dutch Hollow Rd</t>
  </si>
  <si>
    <t>Jeff</t>
  </si>
  <si>
    <t>Charlene</t>
  </si>
  <si>
    <t>Buckley</t>
  </si>
  <si>
    <t>11706 Wiscoy Rd</t>
  </si>
  <si>
    <t>Portageville</t>
  </si>
  <si>
    <t>Morse</t>
  </si>
  <si>
    <t>58 Gnage Ln</t>
  </si>
  <si>
    <t>Weber</t>
  </si>
  <si>
    <t>40 Laredo Dr</t>
  </si>
  <si>
    <t>Hawkins</t>
  </si>
  <si>
    <t>Bricker</t>
  </si>
  <si>
    <t>28 Kurt Rd</t>
  </si>
  <si>
    <t>12 Bromley Rd</t>
  </si>
  <si>
    <t>Erik</t>
  </si>
  <si>
    <t>Jim</t>
  </si>
  <si>
    <t>McLaughlin</t>
  </si>
  <si>
    <t>18 High Point Tr</t>
  </si>
  <si>
    <t>LeRoy</t>
  </si>
  <si>
    <t>Erin</t>
  </si>
  <si>
    <t>Dansville</t>
  </si>
  <si>
    <t>20 Clover Park Dr #4</t>
  </si>
  <si>
    <t>Phillips</t>
  </si>
  <si>
    <t>135 Glenthorne Rd</t>
  </si>
  <si>
    <t>Rae</t>
  </si>
  <si>
    <t>Glaser</t>
  </si>
  <si>
    <t>27 Jefferson Ct</t>
  </si>
  <si>
    <t>56 Edenfield Rd</t>
  </si>
  <si>
    <t>180 Mill Rd</t>
  </si>
  <si>
    <t>Dale</t>
  </si>
  <si>
    <t>Dimick</t>
  </si>
  <si>
    <t>441 Vosburg Rd</t>
  </si>
  <si>
    <t>Wolfe</t>
  </si>
  <si>
    <t>2499 Quaker Rd</t>
  </si>
  <si>
    <t>Palmyra</t>
  </si>
  <si>
    <t>Liana</t>
  </si>
  <si>
    <t>150 Murphy Place Apt 8</t>
  </si>
  <si>
    <t>Goodwin-Walker</t>
  </si>
  <si>
    <t>224 Island Cottage Rd</t>
  </si>
  <si>
    <t>6189 Deerfield Dr</t>
  </si>
  <si>
    <t>Tiffany</t>
  </si>
  <si>
    <t>Polino</t>
  </si>
  <si>
    <t>40 Waterford</t>
  </si>
  <si>
    <t>Pieh</t>
  </si>
  <si>
    <t>93B Shelbourne Rd</t>
  </si>
  <si>
    <t>95 Belmont St</t>
  </si>
  <si>
    <t>Gumina</t>
  </si>
  <si>
    <t>Greg</t>
  </si>
  <si>
    <t>482758</t>
  </si>
  <si>
    <t>1494 East Ave</t>
  </si>
  <si>
    <t>5 Meadowlark Dr</t>
  </si>
  <si>
    <t>Tracy</t>
  </si>
  <si>
    <t>Bryce</t>
  </si>
  <si>
    <t>80 Edgeland St</t>
  </si>
  <si>
    <t>Valerie</t>
  </si>
  <si>
    <t>Parrish</t>
  </si>
  <si>
    <t>138 Courtshire Ln</t>
  </si>
  <si>
    <t>Kameron</t>
  </si>
  <si>
    <t>Holmes</t>
  </si>
  <si>
    <t>496746</t>
  </si>
  <si>
    <t>83 Dewey Ave</t>
  </si>
  <si>
    <t>551774</t>
  </si>
  <si>
    <t>6245 VanZandt Rd</t>
  </si>
  <si>
    <t>Tammy</t>
  </si>
  <si>
    <t>DeWolf</t>
  </si>
  <si>
    <t>PO Box 164</t>
  </si>
  <si>
    <t>Phelps</t>
  </si>
  <si>
    <t>563485</t>
  </si>
  <si>
    <t>3 Old French Rd</t>
  </si>
  <si>
    <t>Anne</t>
  </si>
  <si>
    <t>O'Dell</t>
  </si>
  <si>
    <t>68 Galante Cir</t>
  </si>
  <si>
    <t>212912</t>
  </si>
  <si>
    <t>Thomann</t>
  </si>
  <si>
    <t>792 Blue Creek Dr</t>
  </si>
  <si>
    <t>Kathyrn</t>
  </si>
  <si>
    <t>246 Long Meadow Cir</t>
  </si>
  <si>
    <t>Carnahan</t>
  </si>
  <si>
    <t>322961</t>
  </si>
  <si>
    <t>55 Meadow Greene</t>
  </si>
  <si>
    <t>51 State St</t>
  </si>
  <si>
    <t>554500</t>
  </si>
  <si>
    <t>452 Benton St</t>
  </si>
  <si>
    <t>Cynthia</t>
  </si>
  <si>
    <t>Childs</t>
  </si>
  <si>
    <t>941 Meigs St</t>
  </si>
  <si>
    <t>5 Hepburn Ln</t>
  </si>
  <si>
    <t>Embrey</t>
  </si>
  <si>
    <t>1027 Hard Rock Rd</t>
  </si>
  <si>
    <t>19 Delray Rd</t>
  </si>
  <si>
    <t>525304</t>
  </si>
  <si>
    <t>74 Oakdale Dr</t>
  </si>
  <si>
    <t>Kelly</t>
  </si>
  <si>
    <t>Davis</t>
  </si>
  <si>
    <t>371405</t>
  </si>
  <si>
    <t>101 Farmington Rd</t>
  </si>
  <si>
    <t>Patty</t>
  </si>
  <si>
    <t>Moynihan</t>
  </si>
  <si>
    <t>26 Brandywine Ln</t>
  </si>
  <si>
    <t>Heppard</t>
  </si>
  <si>
    <t>1736 Qualtrough Rd</t>
  </si>
  <si>
    <t>Pleniger</t>
  </si>
  <si>
    <t>364440</t>
  </si>
  <si>
    <t>119 Yellow Mills Rd</t>
  </si>
  <si>
    <t>Ralph</t>
  </si>
  <si>
    <t>Manchester</t>
  </si>
  <si>
    <t>401336</t>
  </si>
  <si>
    <t>195 Wilshire Rd</t>
  </si>
  <si>
    <t>DeMeyers</t>
  </si>
  <si>
    <t>217 Fayette St</t>
  </si>
  <si>
    <t>Barry</t>
  </si>
  <si>
    <t>7 Wheeldon Dr</t>
  </si>
  <si>
    <t>15 Stonefield Pl</t>
  </si>
  <si>
    <t>Young</t>
  </si>
  <si>
    <t>568785</t>
  </si>
  <si>
    <t>21 Deer Path</t>
  </si>
  <si>
    <t>Jayme</t>
  </si>
  <si>
    <t>Breschard</t>
  </si>
  <si>
    <t>127 S Main St Apt 1</t>
  </si>
  <si>
    <t>555737</t>
  </si>
  <si>
    <t>400 Dorchester Rd</t>
  </si>
  <si>
    <t>Annemarie</t>
  </si>
  <si>
    <t>Inzana</t>
  </si>
  <si>
    <t>40 Delemere Blvd</t>
  </si>
  <si>
    <t>Sandra</t>
  </si>
  <si>
    <t>Rosengrant</t>
  </si>
  <si>
    <t>103 Howard Rd</t>
  </si>
  <si>
    <t>Bonn</t>
  </si>
  <si>
    <t>28 Fall Brook Cir</t>
  </si>
  <si>
    <t>Marianne</t>
  </si>
  <si>
    <t>Fleckenstein</t>
  </si>
  <si>
    <t>267 Oxford St Apt 606</t>
  </si>
  <si>
    <t>Kristine</t>
  </si>
  <si>
    <t>Mallory</t>
  </si>
  <si>
    <t>12 Pumpkin Hook</t>
  </si>
  <si>
    <t>Witen</t>
  </si>
  <si>
    <t>Chesire Ferreri</t>
  </si>
  <si>
    <t>27 North Passage</t>
  </si>
  <si>
    <t>Kolko</t>
  </si>
  <si>
    <t>115 Council Rock Ave</t>
  </si>
  <si>
    <t>Nicole</t>
  </si>
  <si>
    <t>Busscharent</t>
  </si>
  <si>
    <t>620 St Andrews Ln Apt 28</t>
  </si>
  <si>
    <t>Newport News</t>
  </si>
  <si>
    <t>VA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</si>
</sst>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&quot;$&quot;* #,##0_);_(&quot;$&quot;* \(#,##0\);_(&quot;$&quot;* &quot;-&quot;??_);_(@_)"/>
    <numFmt numFmtId="166" formatCode="[$-409]dddd\,\ mmmm\ dd\,\ yyyy"/>
    <numFmt numFmtId="167" formatCode="mmm\-yyyy"/>
  </numFmts>
  <fonts count="2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165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53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tabSelected="1" zoomScalePageLayoutView="0" workbookViewId="0" topLeftCell="E1">
      <selection activeCell="G67" sqref="G2:G67"/>
    </sheetView>
  </sheetViews>
  <sheetFormatPr defaultColWidth="9.140625" defaultRowHeight="12.75"/>
  <cols>
    <col min="1" max="1" width="11.421875" style="3" bestFit="1" customWidth="1"/>
    <col min="2" max="2" width="7.57421875" style="12" bestFit="1" customWidth="1"/>
    <col min="3" max="3" width="18.00390625" style="7" bestFit="1" customWidth="1"/>
    <col min="4" max="4" width="10.421875" style="7" bestFit="1" customWidth="1"/>
    <col min="5" max="5" width="8.57421875" style="3" bestFit="1" customWidth="1"/>
    <col min="6" max="6" width="9.8515625" style="3" bestFit="1" customWidth="1"/>
    <col min="7" max="7" width="6.00390625" style="3" bestFit="1" customWidth="1"/>
    <col min="8" max="8" width="8.28125" style="3" bestFit="1" customWidth="1"/>
    <col min="9" max="9" width="25.7109375" style="8" bestFit="1" customWidth="1"/>
    <col min="10" max="10" width="14.421875" style="3" customWidth="1"/>
    <col min="11" max="11" width="7.00390625" style="3" bestFit="1" customWidth="1"/>
    <col min="12" max="12" width="10.57421875" style="3" bestFit="1" customWidth="1"/>
    <col min="13" max="13" width="8.00390625" style="3" bestFit="1" customWidth="1"/>
    <col min="14" max="14" width="7.421875" style="3" bestFit="1" customWidth="1"/>
    <col min="15" max="16384" width="9.140625" style="8" customWidth="1"/>
  </cols>
  <sheetData>
    <row r="1" spans="1:14" s="6" customFormat="1" ht="12.75">
      <c r="A1" s="1" t="s">
        <v>297</v>
      </c>
      <c r="B1" s="2" t="s">
        <v>309</v>
      </c>
      <c r="C1" s="4" t="s">
        <v>295</v>
      </c>
      <c r="D1" s="4" t="s">
        <v>294</v>
      </c>
      <c r="E1" s="1" t="s">
        <v>296</v>
      </c>
      <c r="F1" s="1" t="s">
        <v>43</v>
      </c>
      <c r="G1" s="1" t="s">
        <v>302</v>
      </c>
      <c r="H1" s="1" t="s">
        <v>45</v>
      </c>
      <c r="I1" s="5" t="s">
        <v>298</v>
      </c>
      <c r="J1" s="1" t="s">
        <v>299</v>
      </c>
      <c r="K1" s="1" t="s">
        <v>300</v>
      </c>
      <c r="L1" s="1" t="s">
        <v>301</v>
      </c>
      <c r="M1" s="1" t="s">
        <v>47</v>
      </c>
      <c r="N1" s="5" t="s">
        <v>36</v>
      </c>
    </row>
    <row r="2" spans="1:14" ht="12.75">
      <c r="A2" s="17">
        <v>30643</v>
      </c>
      <c r="B2" s="15"/>
      <c r="C2" s="16" t="s">
        <v>445</v>
      </c>
      <c r="D2" s="16" t="s">
        <v>319</v>
      </c>
      <c r="E2" s="15" t="s">
        <v>303</v>
      </c>
      <c r="F2" s="15" t="s">
        <v>44</v>
      </c>
      <c r="G2" s="15" t="s">
        <v>42</v>
      </c>
      <c r="H2" s="15" t="s">
        <v>46</v>
      </c>
      <c r="I2" s="18" t="s">
        <v>446</v>
      </c>
      <c r="J2" s="15" t="s">
        <v>304</v>
      </c>
      <c r="K2" s="15" t="s">
        <v>305</v>
      </c>
      <c r="L2" s="15" t="str">
        <f>"14620"</f>
        <v>14620</v>
      </c>
      <c r="M2" s="15" t="s">
        <v>48</v>
      </c>
      <c r="N2" s="19">
        <v>0.038412256944444445</v>
      </c>
    </row>
    <row r="3" spans="1:14" ht="12.75">
      <c r="A3" s="17">
        <v>31948</v>
      </c>
      <c r="B3" s="15"/>
      <c r="C3" s="16" t="s">
        <v>152</v>
      </c>
      <c r="D3" s="16" t="s">
        <v>367</v>
      </c>
      <c r="E3" s="15" t="s">
        <v>303</v>
      </c>
      <c r="F3" s="15" t="s">
        <v>44</v>
      </c>
      <c r="G3" s="15" t="s">
        <v>42</v>
      </c>
      <c r="H3" s="15" t="s">
        <v>46</v>
      </c>
      <c r="I3" s="18" t="s">
        <v>243</v>
      </c>
      <c r="J3" s="15" t="s">
        <v>276</v>
      </c>
      <c r="K3" s="15" t="s">
        <v>305</v>
      </c>
      <c r="L3" s="15" t="str">
        <f>"13776"</f>
        <v>13776</v>
      </c>
      <c r="M3" s="15" t="s">
        <v>48</v>
      </c>
      <c r="N3" s="19">
        <v>0.03859855324074074</v>
      </c>
    </row>
    <row r="4" spans="1:14" ht="12.75">
      <c r="A4" s="17">
        <v>30765</v>
      </c>
      <c r="B4" s="15">
        <v>546464</v>
      </c>
      <c r="C4" s="16" t="s">
        <v>380</v>
      </c>
      <c r="D4" s="16" t="s">
        <v>352</v>
      </c>
      <c r="E4" s="15" t="s">
        <v>303</v>
      </c>
      <c r="F4" s="15" t="s">
        <v>44</v>
      </c>
      <c r="G4" s="15" t="s">
        <v>42</v>
      </c>
      <c r="H4" s="15" t="s">
        <v>46</v>
      </c>
      <c r="I4" s="18" t="s">
        <v>186</v>
      </c>
      <c r="J4" s="15" t="s">
        <v>304</v>
      </c>
      <c r="K4" s="15" t="s">
        <v>305</v>
      </c>
      <c r="L4" s="15" t="str">
        <f>"14607"</f>
        <v>14607</v>
      </c>
      <c r="M4" s="15" t="s">
        <v>48</v>
      </c>
      <c r="N4" s="19">
        <v>0.038632430555555555</v>
      </c>
    </row>
    <row r="5" spans="1:14" ht="12.75">
      <c r="A5" s="17">
        <v>25979</v>
      </c>
      <c r="B5" s="15"/>
      <c r="C5" s="16" t="s">
        <v>167</v>
      </c>
      <c r="D5" s="16" t="s">
        <v>371</v>
      </c>
      <c r="E5" s="15" t="s">
        <v>303</v>
      </c>
      <c r="F5" s="15" t="s">
        <v>44</v>
      </c>
      <c r="G5" s="15" t="s">
        <v>42</v>
      </c>
      <c r="H5" s="15" t="s">
        <v>46</v>
      </c>
      <c r="I5" s="18" t="s">
        <v>266</v>
      </c>
      <c r="J5" s="15" t="s">
        <v>272</v>
      </c>
      <c r="K5" s="15" t="s">
        <v>305</v>
      </c>
      <c r="L5" s="15" t="str">
        <f>"14506"</f>
        <v>14506</v>
      </c>
      <c r="M5" s="15" t="s">
        <v>48</v>
      </c>
      <c r="N5" s="19">
        <v>0.038906527777777776</v>
      </c>
    </row>
    <row r="6" spans="1:14" ht="12.75">
      <c r="A6" s="17">
        <v>34505</v>
      </c>
      <c r="B6" s="15">
        <v>507572</v>
      </c>
      <c r="C6" s="16" t="s">
        <v>115</v>
      </c>
      <c r="D6" s="16" t="s">
        <v>64</v>
      </c>
      <c r="E6" s="15" t="s">
        <v>303</v>
      </c>
      <c r="F6" s="15" t="s">
        <v>44</v>
      </c>
      <c r="G6" s="15" t="s">
        <v>42</v>
      </c>
      <c r="H6" s="15" t="s">
        <v>46</v>
      </c>
      <c r="I6" s="18" t="s">
        <v>193</v>
      </c>
      <c r="J6" s="15" t="s">
        <v>288</v>
      </c>
      <c r="K6" s="15" t="s">
        <v>280</v>
      </c>
      <c r="L6" s="15" t="str">
        <f>"16901"</f>
        <v>16901</v>
      </c>
      <c r="M6" s="15" t="s">
        <v>48</v>
      </c>
      <c r="N6" s="19">
        <v>0.03928809027777778</v>
      </c>
    </row>
    <row r="7" spans="1:14" ht="12.75">
      <c r="A7" s="17">
        <v>22127</v>
      </c>
      <c r="B7" s="15"/>
      <c r="C7" s="16" t="s">
        <v>104</v>
      </c>
      <c r="D7" s="16" t="s">
        <v>371</v>
      </c>
      <c r="E7" s="15" t="s">
        <v>303</v>
      </c>
      <c r="F7" s="15" t="s">
        <v>44</v>
      </c>
      <c r="G7" s="15" t="s">
        <v>42</v>
      </c>
      <c r="H7" s="15" t="s">
        <v>46</v>
      </c>
      <c r="I7" s="18" t="s">
        <v>257</v>
      </c>
      <c r="J7" s="15" t="s">
        <v>362</v>
      </c>
      <c r="K7" s="15" t="s">
        <v>305</v>
      </c>
      <c r="L7" s="15" t="str">
        <f>"14450"</f>
        <v>14450</v>
      </c>
      <c r="M7" s="15" t="s">
        <v>48</v>
      </c>
      <c r="N7" s="19">
        <v>0.04066827546296296</v>
      </c>
    </row>
    <row r="8" spans="1:14" ht="12.75">
      <c r="A8" s="17">
        <v>26659</v>
      </c>
      <c r="B8" s="15">
        <v>572529</v>
      </c>
      <c r="C8" s="16" t="s">
        <v>168</v>
      </c>
      <c r="D8" s="16" t="s">
        <v>443</v>
      </c>
      <c r="E8" s="15" t="s">
        <v>303</v>
      </c>
      <c r="F8" s="15" t="s">
        <v>44</v>
      </c>
      <c r="G8" s="15" t="s">
        <v>42</v>
      </c>
      <c r="H8" s="15" t="s">
        <v>46</v>
      </c>
      <c r="I8" s="18" t="s">
        <v>267</v>
      </c>
      <c r="J8" s="15" t="s">
        <v>333</v>
      </c>
      <c r="K8" s="15" t="s">
        <v>305</v>
      </c>
      <c r="L8" s="15" t="str">
        <f>"14424"</f>
        <v>14424</v>
      </c>
      <c r="M8" s="15" t="s">
        <v>48</v>
      </c>
      <c r="N8" s="19">
        <v>0.04071902777777778</v>
      </c>
    </row>
    <row r="9" spans="1:14" ht="12.75">
      <c r="A9" s="17">
        <v>20406</v>
      </c>
      <c r="B9" s="15"/>
      <c r="C9" s="7" t="s">
        <v>20</v>
      </c>
      <c r="D9" s="7" t="s">
        <v>19</v>
      </c>
      <c r="E9" s="15" t="s">
        <v>303</v>
      </c>
      <c r="F9" s="15" t="s">
        <v>44</v>
      </c>
      <c r="G9" s="15" t="s">
        <v>42</v>
      </c>
      <c r="H9" s="15" t="s">
        <v>46</v>
      </c>
      <c r="I9" s="18" t="s">
        <v>21</v>
      </c>
      <c r="J9" s="15" t="s">
        <v>22</v>
      </c>
      <c r="K9" s="15" t="s">
        <v>305</v>
      </c>
      <c r="L9" s="15">
        <v>14489</v>
      </c>
      <c r="M9" s="15" t="s">
        <v>48</v>
      </c>
      <c r="N9" s="19">
        <v>0.04073539351851852</v>
      </c>
    </row>
    <row r="10" spans="1:14" ht="12.75">
      <c r="A10" s="17">
        <v>27757</v>
      </c>
      <c r="B10" s="15">
        <v>239585</v>
      </c>
      <c r="C10" s="16" t="s">
        <v>450</v>
      </c>
      <c r="D10" s="16" t="s">
        <v>449</v>
      </c>
      <c r="E10" s="15" t="s">
        <v>303</v>
      </c>
      <c r="F10" s="15" t="s">
        <v>44</v>
      </c>
      <c r="G10" s="15" t="s">
        <v>42</v>
      </c>
      <c r="H10" s="15" t="s">
        <v>46</v>
      </c>
      <c r="I10" s="18" t="s">
        <v>259</v>
      </c>
      <c r="J10" s="15" t="s">
        <v>496</v>
      </c>
      <c r="K10" s="15" t="s">
        <v>305</v>
      </c>
      <c r="L10" s="15" t="str">
        <f>"14221"</f>
        <v>14221</v>
      </c>
      <c r="M10" s="15" t="s">
        <v>48</v>
      </c>
      <c r="N10" s="19">
        <v>0.0409321875</v>
      </c>
    </row>
    <row r="11" spans="1:14" ht="12.75">
      <c r="A11" s="14">
        <v>26774</v>
      </c>
      <c r="B11" s="3"/>
      <c r="C11" s="7" t="s">
        <v>456</v>
      </c>
      <c r="D11" s="7" t="s">
        <v>455</v>
      </c>
      <c r="E11" s="3" t="s">
        <v>303</v>
      </c>
      <c r="F11" s="15" t="s">
        <v>44</v>
      </c>
      <c r="G11" s="15" t="s">
        <v>42</v>
      </c>
      <c r="H11" s="15" t="s">
        <v>46</v>
      </c>
      <c r="I11" s="8" t="s">
        <v>550</v>
      </c>
      <c r="J11" s="3" t="s">
        <v>304</v>
      </c>
      <c r="K11" s="3" t="s">
        <v>305</v>
      </c>
      <c r="L11" s="3">
        <v>14618</v>
      </c>
      <c r="M11" s="15" t="s">
        <v>48</v>
      </c>
      <c r="N11" s="19">
        <v>0.04102589120370371</v>
      </c>
    </row>
    <row r="12" spans="1:14" ht="12.75">
      <c r="A12" s="17">
        <v>19245</v>
      </c>
      <c r="B12" s="15">
        <v>340852</v>
      </c>
      <c r="C12" s="16" t="s">
        <v>332</v>
      </c>
      <c r="D12" s="16" t="s">
        <v>331</v>
      </c>
      <c r="E12" s="15" t="s">
        <v>303</v>
      </c>
      <c r="F12" s="15" t="s">
        <v>44</v>
      </c>
      <c r="G12" s="15" t="s">
        <v>42</v>
      </c>
      <c r="H12" s="15" t="s">
        <v>46</v>
      </c>
      <c r="I12" s="18" t="s">
        <v>184</v>
      </c>
      <c r="J12" s="15" t="s">
        <v>333</v>
      </c>
      <c r="K12" s="15" t="s">
        <v>305</v>
      </c>
      <c r="L12" s="15" t="str">
        <f>"14424"</f>
        <v>14424</v>
      </c>
      <c r="M12" s="15" t="s">
        <v>48</v>
      </c>
      <c r="N12" s="19">
        <v>0.04132275462962963</v>
      </c>
    </row>
    <row r="13" spans="1:14" ht="12.75">
      <c r="A13" s="14">
        <v>23883</v>
      </c>
      <c r="C13" s="7" t="s">
        <v>335</v>
      </c>
      <c r="D13" s="7" t="s">
        <v>334</v>
      </c>
      <c r="E13" s="3" t="s">
        <v>303</v>
      </c>
      <c r="F13" s="15" t="s">
        <v>44</v>
      </c>
      <c r="G13" s="15" t="s">
        <v>42</v>
      </c>
      <c r="H13" s="15" t="s">
        <v>46</v>
      </c>
      <c r="I13" s="8" t="s">
        <v>609</v>
      </c>
      <c r="J13" s="3" t="s">
        <v>336</v>
      </c>
      <c r="K13" s="3" t="s">
        <v>305</v>
      </c>
      <c r="L13" s="3">
        <v>14469</v>
      </c>
      <c r="M13" s="15" t="s">
        <v>48</v>
      </c>
      <c r="N13" s="19">
        <v>0.041381840277777776</v>
      </c>
    </row>
    <row r="14" spans="1:14" ht="12.75">
      <c r="A14" s="14">
        <v>26278</v>
      </c>
      <c r="B14" s="3">
        <v>561225</v>
      </c>
      <c r="C14" s="7" t="s">
        <v>520</v>
      </c>
      <c r="D14" s="7" t="s">
        <v>310</v>
      </c>
      <c r="E14" s="3" t="s">
        <v>303</v>
      </c>
      <c r="F14" s="15" t="s">
        <v>44</v>
      </c>
      <c r="G14" s="15" t="s">
        <v>42</v>
      </c>
      <c r="H14" s="15" t="s">
        <v>46</v>
      </c>
      <c r="I14" s="8" t="s">
        <v>521</v>
      </c>
      <c r="J14" s="3" t="s">
        <v>308</v>
      </c>
      <c r="K14" s="3" t="s">
        <v>305</v>
      </c>
      <c r="L14" s="3">
        <v>14534</v>
      </c>
      <c r="M14" s="15" t="s">
        <v>48</v>
      </c>
      <c r="N14" s="19">
        <v>0.041477974537037034</v>
      </c>
    </row>
    <row r="15" spans="1:14" ht="12.75">
      <c r="A15" s="17">
        <v>29662</v>
      </c>
      <c r="B15" s="15">
        <v>571138</v>
      </c>
      <c r="C15" s="16" t="s">
        <v>447</v>
      </c>
      <c r="D15" s="16" t="s">
        <v>444</v>
      </c>
      <c r="E15" s="15" t="s">
        <v>303</v>
      </c>
      <c r="F15" s="15" t="s">
        <v>44</v>
      </c>
      <c r="G15" s="15" t="s">
        <v>42</v>
      </c>
      <c r="H15" s="15" t="s">
        <v>46</v>
      </c>
      <c r="I15" s="18" t="s">
        <v>194</v>
      </c>
      <c r="J15" s="15" t="s">
        <v>337</v>
      </c>
      <c r="K15" s="15" t="s">
        <v>305</v>
      </c>
      <c r="L15" s="15" t="str">
        <f>"14580"</f>
        <v>14580</v>
      </c>
      <c r="M15" s="15" t="s">
        <v>48</v>
      </c>
      <c r="N15" s="19">
        <v>0.04151061342592593</v>
      </c>
    </row>
    <row r="16" spans="1:14" ht="12.75">
      <c r="A16" s="14">
        <v>30405</v>
      </c>
      <c r="B16" s="3"/>
      <c r="C16" s="7" t="s">
        <v>572</v>
      </c>
      <c r="D16" s="7" t="s">
        <v>543</v>
      </c>
      <c r="E16" s="3" t="s">
        <v>303</v>
      </c>
      <c r="F16" s="15" t="s">
        <v>44</v>
      </c>
      <c r="G16" s="15" t="s">
        <v>42</v>
      </c>
      <c r="H16" s="15" t="s">
        <v>46</v>
      </c>
      <c r="I16" s="8" t="s">
        <v>573</v>
      </c>
      <c r="J16" s="3" t="s">
        <v>304</v>
      </c>
      <c r="K16" s="3" t="s">
        <v>305</v>
      </c>
      <c r="L16" s="3">
        <v>14620</v>
      </c>
      <c r="M16" s="15" t="s">
        <v>48</v>
      </c>
      <c r="N16" s="19">
        <v>0.04183075231481481</v>
      </c>
    </row>
    <row r="17" spans="1:14" ht="12.75">
      <c r="A17" s="17">
        <v>30700</v>
      </c>
      <c r="B17" s="15"/>
      <c r="C17" s="7" t="s">
        <v>10</v>
      </c>
      <c r="D17" s="7" t="s">
        <v>9</v>
      </c>
      <c r="E17" s="15" t="s">
        <v>303</v>
      </c>
      <c r="F17" s="15" t="s">
        <v>44</v>
      </c>
      <c r="G17" s="15" t="s">
        <v>42</v>
      </c>
      <c r="H17" s="15" t="s">
        <v>46</v>
      </c>
      <c r="I17" s="18" t="s">
        <v>11</v>
      </c>
      <c r="J17" s="15" t="s">
        <v>304</v>
      </c>
      <c r="K17" s="15" t="s">
        <v>305</v>
      </c>
      <c r="L17" s="15">
        <v>14607</v>
      </c>
      <c r="M17" s="15" t="s">
        <v>48</v>
      </c>
      <c r="N17" s="19">
        <v>0.04183847222222222</v>
      </c>
    </row>
    <row r="18" spans="1:14" ht="12.75">
      <c r="A18" s="17">
        <v>23444</v>
      </c>
      <c r="B18" s="15"/>
      <c r="C18" s="16" t="s">
        <v>481</v>
      </c>
      <c r="D18" s="16" t="s">
        <v>480</v>
      </c>
      <c r="E18" s="15" t="s">
        <v>303</v>
      </c>
      <c r="F18" s="15" t="s">
        <v>44</v>
      </c>
      <c r="G18" s="15" t="s">
        <v>42</v>
      </c>
      <c r="H18" s="15" t="s">
        <v>46</v>
      </c>
      <c r="I18" s="18" t="s">
        <v>482</v>
      </c>
      <c r="J18" s="15" t="s">
        <v>304</v>
      </c>
      <c r="K18" s="15" t="s">
        <v>305</v>
      </c>
      <c r="L18" s="15" t="str">
        <f>"14617"</f>
        <v>14617</v>
      </c>
      <c r="M18" s="15" t="s">
        <v>48</v>
      </c>
      <c r="N18" s="19">
        <v>0.04222365740740741</v>
      </c>
    </row>
    <row r="19" spans="1:14" ht="12.75">
      <c r="A19" s="17">
        <v>25915</v>
      </c>
      <c r="B19" s="15"/>
      <c r="C19" s="16" t="s">
        <v>115</v>
      </c>
      <c r="D19" s="16" t="s">
        <v>352</v>
      </c>
      <c r="E19" s="15" t="s">
        <v>303</v>
      </c>
      <c r="F19" s="15" t="s">
        <v>44</v>
      </c>
      <c r="G19" s="15" t="s">
        <v>42</v>
      </c>
      <c r="H19" s="15" t="s">
        <v>46</v>
      </c>
      <c r="I19" s="18" t="s">
        <v>193</v>
      </c>
      <c r="J19" s="15" t="s">
        <v>288</v>
      </c>
      <c r="K19" s="15" t="s">
        <v>280</v>
      </c>
      <c r="L19" s="15" t="str">
        <f>"16901"</f>
        <v>16901</v>
      </c>
      <c r="M19" s="15" t="s">
        <v>48</v>
      </c>
      <c r="N19" s="19">
        <v>0.0422662037037037</v>
      </c>
    </row>
    <row r="20" spans="1:14" ht="12.75">
      <c r="A20" s="17">
        <v>21698</v>
      </c>
      <c r="B20" s="15"/>
      <c r="C20" s="16" t="s">
        <v>467</v>
      </c>
      <c r="D20" s="16" t="s">
        <v>466</v>
      </c>
      <c r="E20" s="15" t="s">
        <v>303</v>
      </c>
      <c r="F20" s="15" t="s">
        <v>44</v>
      </c>
      <c r="G20" s="15" t="s">
        <v>42</v>
      </c>
      <c r="H20" s="15" t="s">
        <v>46</v>
      </c>
      <c r="I20" s="18" t="s">
        <v>187</v>
      </c>
      <c r="J20" s="15" t="s">
        <v>304</v>
      </c>
      <c r="K20" s="15" t="s">
        <v>305</v>
      </c>
      <c r="L20" s="15" t="str">
        <f>"14626"</f>
        <v>14626</v>
      </c>
      <c r="M20" s="15" t="s">
        <v>48</v>
      </c>
      <c r="N20" s="19">
        <v>0.04332333333333333</v>
      </c>
    </row>
    <row r="21" spans="1:14" ht="12.75">
      <c r="A21" s="17">
        <v>25043</v>
      </c>
      <c r="B21" s="15">
        <v>546335</v>
      </c>
      <c r="C21" s="16" t="s">
        <v>132</v>
      </c>
      <c r="D21" s="16" t="s">
        <v>75</v>
      </c>
      <c r="E21" s="15" t="s">
        <v>303</v>
      </c>
      <c r="F21" s="15" t="s">
        <v>44</v>
      </c>
      <c r="G21" s="15" t="s">
        <v>42</v>
      </c>
      <c r="H21" s="15" t="s">
        <v>46</v>
      </c>
      <c r="I21" s="18" t="s">
        <v>216</v>
      </c>
      <c r="J21" s="15" t="s">
        <v>304</v>
      </c>
      <c r="K21" s="15" t="s">
        <v>305</v>
      </c>
      <c r="L21" s="15" t="str">
        <f>"14609"</f>
        <v>14609</v>
      </c>
      <c r="M21" s="15" t="s">
        <v>48</v>
      </c>
      <c r="N21" s="19">
        <v>0.04342172453703704</v>
      </c>
    </row>
    <row r="22" spans="1:14" ht="12.75">
      <c r="A22" s="14">
        <v>22283</v>
      </c>
      <c r="B22" s="12" t="s">
        <v>619</v>
      </c>
      <c r="C22" s="7" t="s">
        <v>320</v>
      </c>
      <c r="D22" s="7" t="s">
        <v>342</v>
      </c>
      <c r="E22" s="3" t="s">
        <v>303</v>
      </c>
      <c r="F22" s="15" t="s">
        <v>44</v>
      </c>
      <c r="G22" s="15" t="s">
        <v>42</v>
      </c>
      <c r="H22" s="15" t="s">
        <v>46</v>
      </c>
      <c r="I22" s="8" t="s">
        <v>620</v>
      </c>
      <c r="J22" s="3" t="s">
        <v>304</v>
      </c>
      <c r="K22" s="3" t="s">
        <v>305</v>
      </c>
      <c r="L22" s="3">
        <v>14618</v>
      </c>
      <c r="M22" s="15" t="s">
        <v>48</v>
      </c>
      <c r="N22" s="19">
        <v>0.04353991898148148</v>
      </c>
    </row>
    <row r="23" spans="1:14" ht="12.75">
      <c r="A23" s="14">
        <v>26100</v>
      </c>
      <c r="B23" s="3"/>
      <c r="C23" s="7" t="s">
        <v>369</v>
      </c>
      <c r="D23" s="7" t="s">
        <v>368</v>
      </c>
      <c r="E23" s="3" t="s">
        <v>307</v>
      </c>
      <c r="F23" s="15" t="s">
        <v>44</v>
      </c>
      <c r="G23" s="15" t="s">
        <v>42</v>
      </c>
      <c r="H23" s="15" t="s">
        <v>46</v>
      </c>
      <c r="I23" s="8" t="s">
        <v>542</v>
      </c>
      <c r="J23" s="3" t="s">
        <v>308</v>
      </c>
      <c r="K23" s="3" t="s">
        <v>305</v>
      </c>
      <c r="L23" s="3">
        <v>14534</v>
      </c>
      <c r="M23" s="15" t="s">
        <v>48</v>
      </c>
      <c r="N23" s="19">
        <v>0.043709826388888894</v>
      </c>
    </row>
    <row r="24" spans="1:14" ht="12.75">
      <c r="A24" s="17">
        <v>29669</v>
      </c>
      <c r="B24" s="15">
        <v>578696</v>
      </c>
      <c r="C24" s="16" t="s">
        <v>137</v>
      </c>
      <c r="D24" s="16" t="s">
        <v>80</v>
      </c>
      <c r="E24" s="15" t="s">
        <v>303</v>
      </c>
      <c r="F24" s="15" t="s">
        <v>44</v>
      </c>
      <c r="G24" s="15" t="s">
        <v>42</v>
      </c>
      <c r="H24" s="15" t="s">
        <v>46</v>
      </c>
      <c r="I24" s="18" t="s">
        <v>221</v>
      </c>
      <c r="J24" s="15" t="s">
        <v>304</v>
      </c>
      <c r="K24" s="15" t="s">
        <v>305</v>
      </c>
      <c r="L24" s="15" t="str">
        <f>"14607"</f>
        <v>14607</v>
      </c>
      <c r="M24" s="15" t="s">
        <v>48</v>
      </c>
      <c r="N24" s="19">
        <v>0.0437816087962963</v>
      </c>
    </row>
    <row r="25" spans="1:14" ht="12.75">
      <c r="A25" s="14">
        <v>19210</v>
      </c>
      <c r="C25" s="7" t="s">
        <v>639</v>
      </c>
      <c r="D25" s="7" t="s">
        <v>371</v>
      </c>
      <c r="E25" s="3" t="s">
        <v>303</v>
      </c>
      <c r="F25" s="15" t="s">
        <v>44</v>
      </c>
      <c r="G25" s="15" t="s">
        <v>42</v>
      </c>
      <c r="H25" s="15" t="s">
        <v>46</v>
      </c>
      <c r="I25" s="8" t="s">
        <v>640</v>
      </c>
      <c r="J25" s="3" t="s">
        <v>304</v>
      </c>
      <c r="K25" s="3" t="s">
        <v>305</v>
      </c>
      <c r="L25" s="3">
        <v>14616</v>
      </c>
      <c r="M25" s="15" t="s">
        <v>48</v>
      </c>
      <c r="N25" s="19">
        <v>0.04379570601851852</v>
      </c>
    </row>
    <row r="26" spans="1:14" ht="12.75">
      <c r="A26" s="17">
        <v>31248</v>
      </c>
      <c r="B26" s="15"/>
      <c r="C26" s="16" t="s">
        <v>99</v>
      </c>
      <c r="D26" s="16" t="s">
        <v>57</v>
      </c>
      <c r="E26" s="15" t="s">
        <v>303</v>
      </c>
      <c r="F26" s="15" t="s">
        <v>44</v>
      </c>
      <c r="G26" s="15" t="s">
        <v>42</v>
      </c>
      <c r="H26" s="15" t="s">
        <v>46</v>
      </c>
      <c r="I26" s="18" t="s">
        <v>172</v>
      </c>
      <c r="J26" s="15" t="s">
        <v>304</v>
      </c>
      <c r="K26" s="15" t="s">
        <v>279</v>
      </c>
      <c r="L26" s="15" t="str">
        <f>"14623"</f>
        <v>14623</v>
      </c>
      <c r="M26" s="15" t="s">
        <v>48</v>
      </c>
      <c r="N26" s="19">
        <v>0.04381342592592593</v>
      </c>
    </row>
    <row r="27" spans="1:14" ht="12.75">
      <c r="A27" s="14">
        <v>21493</v>
      </c>
      <c r="B27" s="12" t="s">
        <v>648</v>
      </c>
      <c r="C27" s="7" t="s">
        <v>366</v>
      </c>
      <c r="D27" s="7" t="s">
        <v>461</v>
      </c>
      <c r="E27" s="3" t="s">
        <v>303</v>
      </c>
      <c r="F27" s="15" t="s">
        <v>44</v>
      </c>
      <c r="G27" s="15" t="s">
        <v>42</v>
      </c>
      <c r="H27" s="15" t="s">
        <v>46</v>
      </c>
      <c r="I27" s="8" t="s">
        <v>649</v>
      </c>
      <c r="J27" s="3" t="s">
        <v>304</v>
      </c>
      <c r="K27" s="3" t="s">
        <v>305</v>
      </c>
      <c r="L27" s="3">
        <v>14610</v>
      </c>
      <c r="M27" s="15" t="s">
        <v>48</v>
      </c>
      <c r="N27" s="19">
        <v>0.04406884259259259</v>
      </c>
    </row>
    <row r="28" spans="1:14" ht="12.75">
      <c r="A28" s="14">
        <v>29285</v>
      </c>
      <c r="C28" s="7" t="s">
        <v>40</v>
      </c>
      <c r="D28" s="7" t="s">
        <v>498</v>
      </c>
      <c r="E28" s="3" t="s">
        <v>303</v>
      </c>
      <c r="F28" s="15" t="s">
        <v>44</v>
      </c>
      <c r="G28" s="15" t="s">
        <v>42</v>
      </c>
      <c r="H28" s="15" t="s">
        <v>46</v>
      </c>
      <c r="I28" s="8" t="s">
        <v>291</v>
      </c>
      <c r="J28" s="3" t="s">
        <v>304</v>
      </c>
      <c r="K28" s="3" t="s">
        <v>305</v>
      </c>
      <c r="L28" s="3">
        <v>14609</v>
      </c>
      <c r="M28" s="15" t="s">
        <v>48</v>
      </c>
      <c r="N28" s="19">
        <v>0.044087199074074074</v>
      </c>
    </row>
    <row r="29" spans="1:14" ht="12.75">
      <c r="A29" s="17">
        <v>25531</v>
      </c>
      <c r="B29" s="15"/>
      <c r="C29" s="16" t="s">
        <v>128</v>
      </c>
      <c r="D29" s="16" t="s">
        <v>73</v>
      </c>
      <c r="E29" s="15" t="s">
        <v>303</v>
      </c>
      <c r="F29" s="15" t="s">
        <v>44</v>
      </c>
      <c r="G29" s="15" t="s">
        <v>42</v>
      </c>
      <c r="H29" s="15" t="s">
        <v>46</v>
      </c>
      <c r="I29" s="18" t="s">
        <v>212</v>
      </c>
      <c r="J29" s="15" t="s">
        <v>549</v>
      </c>
      <c r="K29" s="15" t="s">
        <v>305</v>
      </c>
      <c r="L29" s="15" t="str">
        <f>"14437"</f>
        <v>14437</v>
      </c>
      <c r="M29" s="15" t="s">
        <v>48</v>
      </c>
      <c r="N29" s="19">
        <v>0.04417513888888889</v>
      </c>
    </row>
    <row r="30" spans="1:14" ht="12.75">
      <c r="A30" s="17">
        <v>25925</v>
      </c>
      <c r="B30" s="15"/>
      <c r="C30" s="16" t="s">
        <v>109</v>
      </c>
      <c r="D30" s="16" t="s">
        <v>484</v>
      </c>
      <c r="E30" s="15" t="s">
        <v>303</v>
      </c>
      <c r="F30" s="15" t="s">
        <v>44</v>
      </c>
      <c r="G30" s="15" t="s">
        <v>42</v>
      </c>
      <c r="H30" s="15" t="s">
        <v>46</v>
      </c>
      <c r="I30" s="18" t="s">
        <v>183</v>
      </c>
      <c r="J30" s="15" t="s">
        <v>547</v>
      </c>
      <c r="K30" s="15" t="s">
        <v>305</v>
      </c>
      <c r="L30" s="15" t="str">
        <f>"14482"</f>
        <v>14482</v>
      </c>
      <c r="M30" s="15" t="s">
        <v>48</v>
      </c>
      <c r="N30" s="19">
        <v>0.044541469907407406</v>
      </c>
    </row>
    <row r="31" spans="1:14" ht="12.75">
      <c r="A31" s="17">
        <v>32543</v>
      </c>
      <c r="B31" s="15"/>
      <c r="C31" s="16" t="s">
        <v>456</v>
      </c>
      <c r="D31" s="16" t="s">
        <v>67</v>
      </c>
      <c r="E31" s="15" t="s">
        <v>307</v>
      </c>
      <c r="F31" s="15" t="s">
        <v>44</v>
      </c>
      <c r="G31" s="15" t="s">
        <v>42</v>
      </c>
      <c r="H31" s="15" t="s">
        <v>46</v>
      </c>
      <c r="I31" s="18" t="s">
        <v>202</v>
      </c>
      <c r="J31" s="15" t="s">
        <v>468</v>
      </c>
      <c r="K31" s="15" t="s">
        <v>305</v>
      </c>
      <c r="L31" s="15" t="str">
        <f>"14850"</f>
        <v>14850</v>
      </c>
      <c r="M31" s="15" t="s">
        <v>48</v>
      </c>
      <c r="N31" s="19">
        <v>0.04513157407407408</v>
      </c>
    </row>
    <row r="32" spans="1:14" ht="12.75">
      <c r="A32" s="17">
        <v>30593</v>
      </c>
      <c r="B32" s="15"/>
      <c r="C32" s="16" t="s">
        <v>113</v>
      </c>
      <c r="D32" s="16" t="s">
        <v>63</v>
      </c>
      <c r="E32" s="15" t="s">
        <v>307</v>
      </c>
      <c r="F32" s="15" t="s">
        <v>44</v>
      </c>
      <c r="G32" s="15" t="s">
        <v>42</v>
      </c>
      <c r="H32" s="15" t="s">
        <v>46</v>
      </c>
      <c r="I32" s="18" t="s">
        <v>191</v>
      </c>
      <c r="J32" s="15" t="s">
        <v>304</v>
      </c>
      <c r="K32" s="15" t="s">
        <v>305</v>
      </c>
      <c r="L32" s="15" t="str">
        <f>"14620"</f>
        <v>14620</v>
      </c>
      <c r="M32" s="15" t="s">
        <v>48</v>
      </c>
      <c r="N32" s="19">
        <v>0.0451618287037037</v>
      </c>
    </row>
    <row r="33" spans="1:14" ht="12.75">
      <c r="A33" s="17">
        <v>23163</v>
      </c>
      <c r="B33" s="15">
        <v>559156</v>
      </c>
      <c r="C33" s="16" t="s">
        <v>124</v>
      </c>
      <c r="D33" s="16" t="s">
        <v>461</v>
      </c>
      <c r="E33" s="15" t="s">
        <v>303</v>
      </c>
      <c r="F33" s="15" t="s">
        <v>44</v>
      </c>
      <c r="G33" s="15" t="s">
        <v>42</v>
      </c>
      <c r="H33" s="15" t="s">
        <v>46</v>
      </c>
      <c r="I33" s="18" t="s">
        <v>206</v>
      </c>
      <c r="J33" s="15" t="s">
        <v>273</v>
      </c>
      <c r="K33" s="15" t="s">
        <v>305</v>
      </c>
      <c r="L33" s="15" t="str">
        <f>"13069"</f>
        <v>13069</v>
      </c>
      <c r="M33" s="15" t="s">
        <v>48</v>
      </c>
      <c r="N33" s="19">
        <v>0.045554687499999996</v>
      </c>
    </row>
    <row r="34" spans="1:14" ht="12.75">
      <c r="A34" s="17">
        <v>27762</v>
      </c>
      <c r="B34" s="15"/>
      <c r="C34" s="16" t="s">
        <v>134</v>
      </c>
      <c r="D34" s="16" t="s">
        <v>76</v>
      </c>
      <c r="E34" s="15" t="s">
        <v>303</v>
      </c>
      <c r="F34" s="15" t="s">
        <v>44</v>
      </c>
      <c r="G34" s="15" t="s">
        <v>42</v>
      </c>
      <c r="H34" s="15" t="s">
        <v>46</v>
      </c>
      <c r="I34" s="18" t="s">
        <v>218</v>
      </c>
      <c r="J34" s="15" t="s">
        <v>274</v>
      </c>
      <c r="K34" s="15" t="s">
        <v>305</v>
      </c>
      <c r="L34" s="15" t="str">
        <f>"13143"</f>
        <v>13143</v>
      </c>
      <c r="M34" s="15" t="s">
        <v>48</v>
      </c>
      <c r="N34" s="19">
        <v>0.045580717592592586</v>
      </c>
    </row>
    <row r="35" spans="1:14" ht="12.75">
      <c r="A35" s="17">
        <v>26197</v>
      </c>
      <c r="B35" s="15"/>
      <c r="C35" s="16" t="s">
        <v>104</v>
      </c>
      <c r="D35" s="16" t="s">
        <v>461</v>
      </c>
      <c r="E35" s="15" t="s">
        <v>303</v>
      </c>
      <c r="F35" s="15" t="s">
        <v>44</v>
      </c>
      <c r="G35" s="15" t="s">
        <v>42</v>
      </c>
      <c r="H35" s="15" t="s">
        <v>46</v>
      </c>
      <c r="I35" s="18" t="s">
        <v>177</v>
      </c>
      <c r="J35" s="15" t="s">
        <v>98</v>
      </c>
      <c r="K35" s="15" t="s">
        <v>305</v>
      </c>
      <c r="L35" s="15" t="str">
        <f>"14422"</f>
        <v>14422</v>
      </c>
      <c r="M35" s="15" t="s">
        <v>48</v>
      </c>
      <c r="N35" s="19">
        <v>0.045584456018518515</v>
      </c>
    </row>
    <row r="36" spans="1:14" ht="12.75">
      <c r="A36" s="17">
        <v>26164</v>
      </c>
      <c r="B36" s="15"/>
      <c r="C36" s="16" t="s">
        <v>109</v>
      </c>
      <c r="D36" s="16" t="s">
        <v>285</v>
      </c>
      <c r="E36" s="15" t="s">
        <v>307</v>
      </c>
      <c r="F36" s="15" t="s">
        <v>44</v>
      </c>
      <c r="G36" s="15" t="s">
        <v>42</v>
      </c>
      <c r="H36" s="15" t="s">
        <v>46</v>
      </c>
      <c r="I36" s="18" t="s">
        <v>178</v>
      </c>
      <c r="J36" s="15" t="s">
        <v>547</v>
      </c>
      <c r="K36" s="15" t="s">
        <v>305</v>
      </c>
      <c r="L36" s="15" t="str">
        <f>"14482"</f>
        <v>14482</v>
      </c>
      <c r="M36" s="15" t="s">
        <v>48</v>
      </c>
      <c r="N36" s="19">
        <v>0.046096435185185185</v>
      </c>
    </row>
    <row r="37" spans="1:14" ht="12.75">
      <c r="A37" s="14">
        <v>27718</v>
      </c>
      <c r="B37" s="3">
        <v>561657</v>
      </c>
      <c r="C37" s="7" t="s">
        <v>351</v>
      </c>
      <c r="D37" s="7" t="s">
        <v>339</v>
      </c>
      <c r="E37" s="3" t="s">
        <v>303</v>
      </c>
      <c r="F37" s="15" t="s">
        <v>44</v>
      </c>
      <c r="G37" s="15" t="s">
        <v>42</v>
      </c>
      <c r="H37" s="15" t="s">
        <v>46</v>
      </c>
      <c r="I37" s="9" t="s">
        <v>512</v>
      </c>
      <c r="J37" s="3" t="s">
        <v>304</v>
      </c>
      <c r="K37" s="3" t="s">
        <v>305</v>
      </c>
      <c r="L37" s="3">
        <v>14622</v>
      </c>
      <c r="M37" s="15" t="s">
        <v>48</v>
      </c>
      <c r="N37" s="19">
        <v>0.04640687499999999</v>
      </c>
    </row>
    <row r="38" spans="1:14" ht="12.75">
      <c r="A38" s="14">
        <v>21541</v>
      </c>
      <c r="B38" s="3"/>
      <c r="C38" s="7" t="s">
        <v>489</v>
      </c>
      <c r="D38" s="7" t="s">
        <v>530</v>
      </c>
      <c r="E38" s="3" t="s">
        <v>303</v>
      </c>
      <c r="F38" s="15" t="s">
        <v>44</v>
      </c>
      <c r="G38" s="15" t="s">
        <v>42</v>
      </c>
      <c r="H38" s="15" t="s">
        <v>46</v>
      </c>
      <c r="I38" s="10" t="s">
        <v>529</v>
      </c>
      <c r="J38" s="3" t="s">
        <v>376</v>
      </c>
      <c r="K38" s="11" t="s">
        <v>305</v>
      </c>
      <c r="L38" s="3">
        <v>14414</v>
      </c>
      <c r="M38" s="15" t="s">
        <v>48</v>
      </c>
      <c r="N38" s="19">
        <v>0.046523414351851845</v>
      </c>
    </row>
    <row r="39" spans="1:14" ht="12.75">
      <c r="A39" s="14">
        <v>22204</v>
      </c>
      <c r="B39" s="12" t="s">
        <v>50</v>
      </c>
      <c r="C39" s="7" t="s">
        <v>49</v>
      </c>
      <c r="D39" s="7" t="s">
        <v>530</v>
      </c>
      <c r="E39" s="3" t="s">
        <v>303</v>
      </c>
      <c r="F39" s="15" t="s">
        <v>44</v>
      </c>
      <c r="G39" s="15" t="s">
        <v>42</v>
      </c>
      <c r="H39" s="15" t="s">
        <v>46</v>
      </c>
      <c r="I39" s="8" t="s">
        <v>51</v>
      </c>
      <c r="J39" s="3" t="s">
        <v>304</v>
      </c>
      <c r="K39" s="3" t="s">
        <v>305</v>
      </c>
      <c r="L39" s="3">
        <v>14617</v>
      </c>
      <c r="M39" s="15" t="s">
        <v>48</v>
      </c>
      <c r="N39" s="19">
        <v>0.04657314814814815</v>
      </c>
    </row>
    <row r="40" spans="1:14" ht="12.75">
      <c r="A40" s="14">
        <v>30959</v>
      </c>
      <c r="B40" s="3"/>
      <c r="C40" s="7" t="s">
        <v>564</v>
      </c>
      <c r="D40" s="7" t="s">
        <v>431</v>
      </c>
      <c r="E40" s="3" t="s">
        <v>307</v>
      </c>
      <c r="F40" s="15" t="s">
        <v>44</v>
      </c>
      <c r="G40" s="15" t="s">
        <v>42</v>
      </c>
      <c r="H40" s="15" t="s">
        <v>46</v>
      </c>
      <c r="I40" s="8" t="s">
        <v>565</v>
      </c>
      <c r="J40" s="3" t="s">
        <v>370</v>
      </c>
      <c r="K40" s="3" t="s">
        <v>305</v>
      </c>
      <c r="L40" s="3">
        <v>14586</v>
      </c>
      <c r="M40" s="15" t="s">
        <v>48</v>
      </c>
      <c r="N40" s="19">
        <v>0.046752453703703706</v>
      </c>
    </row>
    <row r="41" spans="1:14" ht="12.75">
      <c r="A41" s="14">
        <v>24571</v>
      </c>
      <c r="C41" s="7" t="s">
        <v>637</v>
      </c>
      <c r="D41" s="7" t="s">
        <v>324</v>
      </c>
      <c r="E41" s="3" t="s">
        <v>303</v>
      </c>
      <c r="F41" s="15" t="s">
        <v>44</v>
      </c>
      <c r="G41" s="15" t="s">
        <v>42</v>
      </c>
      <c r="H41" s="15" t="s">
        <v>46</v>
      </c>
      <c r="I41" s="8" t="s">
        <v>638</v>
      </c>
      <c r="J41" s="3" t="s">
        <v>563</v>
      </c>
      <c r="K41" s="3" t="s">
        <v>305</v>
      </c>
      <c r="L41" s="3">
        <v>14522</v>
      </c>
      <c r="M41" s="15" t="s">
        <v>48</v>
      </c>
      <c r="N41" s="19">
        <v>0.047356527777777775</v>
      </c>
    </row>
    <row r="42" spans="1:14" ht="12.75">
      <c r="A42" s="17">
        <v>21632</v>
      </c>
      <c r="B42" s="15"/>
      <c r="C42" s="7" t="s">
        <v>30</v>
      </c>
      <c r="D42" s="7" t="s">
        <v>29</v>
      </c>
      <c r="E42" s="15" t="s">
        <v>303</v>
      </c>
      <c r="F42" s="15" t="s">
        <v>44</v>
      </c>
      <c r="G42" s="15" t="s">
        <v>42</v>
      </c>
      <c r="H42" s="15" t="s">
        <v>46</v>
      </c>
      <c r="I42" s="18" t="s">
        <v>31</v>
      </c>
      <c r="J42" s="15" t="s">
        <v>304</v>
      </c>
      <c r="K42" s="15" t="s">
        <v>305</v>
      </c>
      <c r="L42" s="15">
        <v>14624</v>
      </c>
      <c r="M42" s="15" t="s">
        <v>48</v>
      </c>
      <c r="N42" s="19">
        <v>0.04740076388888889</v>
      </c>
    </row>
    <row r="43" spans="1:14" ht="12.75">
      <c r="A43" s="17">
        <v>20050</v>
      </c>
      <c r="B43" s="15"/>
      <c r="C43" s="16" t="s">
        <v>162</v>
      </c>
      <c r="D43" s="16" t="s">
        <v>94</v>
      </c>
      <c r="E43" s="15" t="s">
        <v>303</v>
      </c>
      <c r="F43" s="15" t="s">
        <v>44</v>
      </c>
      <c r="G43" s="15" t="s">
        <v>42</v>
      </c>
      <c r="H43" s="15" t="s">
        <v>46</v>
      </c>
      <c r="I43" s="18" t="s">
        <v>260</v>
      </c>
      <c r="J43" s="15" t="s">
        <v>337</v>
      </c>
      <c r="K43" s="15" t="s">
        <v>305</v>
      </c>
      <c r="L43" s="15" t="str">
        <f>"14580"</f>
        <v>14580</v>
      </c>
      <c r="M43" s="15" t="s">
        <v>48</v>
      </c>
      <c r="N43" s="19">
        <v>0.047524976851851856</v>
      </c>
    </row>
    <row r="44" spans="1:14" ht="12.75">
      <c r="A44" s="14">
        <v>24745</v>
      </c>
      <c r="B44" s="3"/>
      <c r="C44" s="7" t="s">
        <v>540</v>
      </c>
      <c r="D44" s="7" t="s">
        <v>342</v>
      </c>
      <c r="E44" s="3" t="s">
        <v>303</v>
      </c>
      <c r="F44" s="15" t="s">
        <v>44</v>
      </c>
      <c r="G44" s="15" t="s">
        <v>42</v>
      </c>
      <c r="H44" s="15" t="s">
        <v>46</v>
      </c>
      <c r="I44" s="10" t="s">
        <v>541</v>
      </c>
      <c r="J44" s="3" t="s">
        <v>308</v>
      </c>
      <c r="K44" s="11" t="s">
        <v>305</v>
      </c>
      <c r="L44" s="3">
        <v>14534</v>
      </c>
      <c r="M44" s="15" t="s">
        <v>48</v>
      </c>
      <c r="N44" s="19">
        <v>0.04772802083333333</v>
      </c>
    </row>
    <row r="45" spans="1:14" ht="12.75">
      <c r="A45" s="17">
        <v>24109</v>
      </c>
      <c r="B45" s="15">
        <v>502093</v>
      </c>
      <c r="C45" s="16" t="s">
        <v>112</v>
      </c>
      <c r="D45" s="16" t="s">
        <v>319</v>
      </c>
      <c r="E45" s="15" t="s">
        <v>303</v>
      </c>
      <c r="F45" s="15" t="s">
        <v>44</v>
      </c>
      <c r="G45" s="15" t="s">
        <v>42</v>
      </c>
      <c r="H45" s="15" t="s">
        <v>46</v>
      </c>
      <c r="I45" s="18" t="s">
        <v>190</v>
      </c>
      <c r="J45" s="15" t="s">
        <v>304</v>
      </c>
      <c r="K45" s="15" t="s">
        <v>305</v>
      </c>
      <c r="L45" s="15" t="str">
        <f>"14610"</f>
        <v>14610</v>
      </c>
      <c r="M45" s="15" t="s">
        <v>48</v>
      </c>
      <c r="N45" s="19">
        <v>0.047812372685185185</v>
      </c>
    </row>
    <row r="46" spans="1:14" ht="12.75">
      <c r="A46" s="17">
        <v>24132</v>
      </c>
      <c r="B46" s="15"/>
      <c r="C46" s="16" t="s">
        <v>122</v>
      </c>
      <c r="D46" s="16" t="s">
        <v>68</v>
      </c>
      <c r="E46" s="15" t="s">
        <v>307</v>
      </c>
      <c r="F46" s="15" t="s">
        <v>44</v>
      </c>
      <c r="G46" s="15" t="s">
        <v>42</v>
      </c>
      <c r="H46" s="15" t="s">
        <v>46</v>
      </c>
      <c r="I46" s="18" t="s">
        <v>482</v>
      </c>
      <c r="J46" s="15" t="s">
        <v>304</v>
      </c>
      <c r="K46" s="15" t="s">
        <v>305</v>
      </c>
      <c r="L46" s="15" t="str">
        <f>"14617"</f>
        <v>14617</v>
      </c>
      <c r="M46" s="15" t="s">
        <v>48</v>
      </c>
      <c r="N46" s="19">
        <v>0.048034016203703706</v>
      </c>
    </row>
    <row r="47" spans="1:14" ht="12.75">
      <c r="A47" s="17">
        <v>25994</v>
      </c>
      <c r="B47" s="15">
        <v>352575</v>
      </c>
      <c r="C47" s="16" t="s">
        <v>382</v>
      </c>
      <c r="D47" s="16" t="s">
        <v>381</v>
      </c>
      <c r="E47" s="15" t="s">
        <v>307</v>
      </c>
      <c r="F47" s="15" t="s">
        <v>44</v>
      </c>
      <c r="G47" s="15" t="s">
        <v>42</v>
      </c>
      <c r="H47" s="15" t="s">
        <v>46</v>
      </c>
      <c r="I47" s="18" t="s">
        <v>383</v>
      </c>
      <c r="J47" s="15" t="s">
        <v>362</v>
      </c>
      <c r="K47" s="15" t="s">
        <v>305</v>
      </c>
      <c r="L47" s="15" t="str">
        <f>"14450"</f>
        <v>14450</v>
      </c>
      <c r="M47" s="15" t="s">
        <v>48</v>
      </c>
      <c r="N47" s="19">
        <v>0.048072129629629624</v>
      </c>
    </row>
    <row r="48" spans="1:14" ht="12.75">
      <c r="A48" s="14">
        <v>24303</v>
      </c>
      <c r="B48" s="3"/>
      <c r="C48" s="7" t="s">
        <v>518</v>
      </c>
      <c r="D48" s="7" t="s">
        <v>384</v>
      </c>
      <c r="E48" s="3" t="s">
        <v>303</v>
      </c>
      <c r="F48" s="15" t="s">
        <v>44</v>
      </c>
      <c r="G48" s="15" t="s">
        <v>42</v>
      </c>
      <c r="H48" s="15" t="s">
        <v>46</v>
      </c>
      <c r="I48" s="9" t="s">
        <v>519</v>
      </c>
      <c r="J48" s="3" t="s">
        <v>304</v>
      </c>
      <c r="K48" s="3" t="s">
        <v>305</v>
      </c>
      <c r="L48" s="3">
        <v>14618</v>
      </c>
      <c r="M48" s="15" t="s">
        <v>48</v>
      </c>
      <c r="N48" s="19">
        <v>0.048084236111111116</v>
      </c>
    </row>
    <row r="49" spans="1:14" ht="12.75">
      <c r="A49" s="17">
        <v>29414</v>
      </c>
      <c r="B49" s="15"/>
      <c r="C49" s="16" t="s">
        <v>139</v>
      </c>
      <c r="D49" s="16" t="s">
        <v>84</v>
      </c>
      <c r="E49" s="15" t="s">
        <v>303</v>
      </c>
      <c r="F49" s="15" t="s">
        <v>44</v>
      </c>
      <c r="G49" s="15" t="s">
        <v>42</v>
      </c>
      <c r="H49" s="15" t="s">
        <v>46</v>
      </c>
      <c r="I49" s="18" t="s">
        <v>226</v>
      </c>
      <c r="J49" s="15" t="s">
        <v>362</v>
      </c>
      <c r="K49" s="15" t="s">
        <v>305</v>
      </c>
      <c r="L49" s="15" t="str">
        <f>"14450"</f>
        <v>14450</v>
      </c>
      <c r="M49" s="15" t="s">
        <v>48</v>
      </c>
      <c r="N49" s="19">
        <v>0.04814042824074074</v>
      </c>
    </row>
    <row r="50" spans="1:14" ht="12.75">
      <c r="A50" s="17">
        <v>29579</v>
      </c>
      <c r="B50" s="15"/>
      <c r="C50" s="7" t="s">
        <v>16</v>
      </c>
      <c r="D50" s="7" t="s">
        <v>15</v>
      </c>
      <c r="E50" s="15" t="s">
        <v>307</v>
      </c>
      <c r="F50" s="15" t="s">
        <v>44</v>
      </c>
      <c r="G50" s="15" t="s">
        <v>42</v>
      </c>
      <c r="H50" s="15" t="s">
        <v>46</v>
      </c>
      <c r="I50" s="18" t="s">
        <v>17</v>
      </c>
      <c r="J50" s="15" t="s">
        <v>18</v>
      </c>
      <c r="K50" s="15" t="s">
        <v>305</v>
      </c>
      <c r="L50" s="15">
        <v>14568</v>
      </c>
      <c r="M50" s="15" t="s">
        <v>48</v>
      </c>
      <c r="N50" s="19">
        <v>0.04841850694444444</v>
      </c>
    </row>
    <row r="51" spans="1:14" ht="12.75">
      <c r="A51" s="17">
        <v>26329</v>
      </c>
      <c r="B51" s="15"/>
      <c r="C51" s="16" t="s">
        <v>622</v>
      </c>
      <c r="D51" s="16" t="s">
        <v>81</v>
      </c>
      <c r="E51" s="15" t="s">
        <v>303</v>
      </c>
      <c r="F51" s="15" t="s">
        <v>44</v>
      </c>
      <c r="G51" s="15" t="s">
        <v>42</v>
      </c>
      <c r="H51" s="15" t="s">
        <v>46</v>
      </c>
      <c r="I51" s="18" t="s">
        <v>222</v>
      </c>
      <c r="J51" s="15" t="s">
        <v>308</v>
      </c>
      <c r="K51" s="15" t="s">
        <v>305</v>
      </c>
      <c r="L51" s="15" t="str">
        <f>"14534"</f>
        <v>14534</v>
      </c>
      <c r="M51" s="15" t="s">
        <v>48</v>
      </c>
      <c r="N51" s="19">
        <v>0.04890915509259259</v>
      </c>
    </row>
    <row r="52" spans="1:14" ht="12.75">
      <c r="A52" s="17">
        <v>25398</v>
      </c>
      <c r="B52" s="15">
        <v>554690</v>
      </c>
      <c r="C52" s="16" t="s">
        <v>110</v>
      </c>
      <c r="D52" s="16" t="s">
        <v>485</v>
      </c>
      <c r="E52" s="15" t="s">
        <v>303</v>
      </c>
      <c r="F52" s="15" t="s">
        <v>44</v>
      </c>
      <c r="G52" s="15" t="s">
        <v>42</v>
      </c>
      <c r="H52" s="15" t="s">
        <v>46</v>
      </c>
      <c r="I52" s="18" t="s">
        <v>188</v>
      </c>
      <c r="J52" s="15" t="s">
        <v>270</v>
      </c>
      <c r="K52" s="15" t="s">
        <v>305</v>
      </c>
      <c r="L52" s="15" t="str">
        <f>"14568"</f>
        <v>14568</v>
      </c>
      <c r="M52" s="15" t="s">
        <v>48</v>
      </c>
      <c r="N52" s="19">
        <v>0.048998368055555554</v>
      </c>
    </row>
    <row r="53" spans="1:14" ht="12.75">
      <c r="A53" s="14">
        <v>27198</v>
      </c>
      <c r="B53" s="12" t="s">
        <v>38</v>
      </c>
      <c r="C53" s="7" t="s">
        <v>581</v>
      </c>
      <c r="D53" s="7" t="s">
        <v>580</v>
      </c>
      <c r="E53" s="3" t="s">
        <v>307</v>
      </c>
      <c r="F53" s="15" t="s">
        <v>44</v>
      </c>
      <c r="G53" s="15" t="s">
        <v>42</v>
      </c>
      <c r="H53" s="15" t="s">
        <v>46</v>
      </c>
      <c r="I53" s="8" t="s">
        <v>582</v>
      </c>
      <c r="J53" s="3" t="s">
        <v>304</v>
      </c>
      <c r="K53" s="3" t="s">
        <v>305</v>
      </c>
      <c r="L53" s="3">
        <v>14609</v>
      </c>
      <c r="M53" s="15" t="s">
        <v>48</v>
      </c>
      <c r="N53" s="19">
        <v>0.04909018518518519</v>
      </c>
    </row>
    <row r="54" spans="1:14" ht="12.75">
      <c r="A54" s="14">
        <v>22012</v>
      </c>
      <c r="B54" s="12" t="s">
        <v>643</v>
      </c>
      <c r="C54" s="7" t="s">
        <v>642</v>
      </c>
      <c r="D54" s="7" t="s">
        <v>484</v>
      </c>
      <c r="E54" s="3" t="s">
        <v>303</v>
      </c>
      <c r="F54" s="15" t="s">
        <v>44</v>
      </c>
      <c r="G54" s="15" t="s">
        <v>42</v>
      </c>
      <c r="H54" s="15" t="s">
        <v>46</v>
      </c>
      <c r="I54" s="8" t="s">
        <v>644</v>
      </c>
      <c r="J54" s="3" t="s">
        <v>312</v>
      </c>
      <c r="K54" s="3" t="s">
        <v>305</v>
      </c>
      <c r="L54" s="3">
        <v>14472</v>
      </c>
      <c r="M54" s="15" t="s">
        <v>48</v>
      </c>
      <c r="N54" s="19">
        <v>0.049163541666666664</v>
      </c>
    </row>
    <row r="55" spans="1:14" ht="12.75">
      <c r="A55" s="14">
        <v>30116</v>
      </c>
      <c r="C55" s="7" t="s">
        <v>53</v>
      </c>
      <c r="D55" s="7" t="s">
        <v>52</v>
      </c>
      <c r="E55" s="3" t="s">
        <v>303</v>
      </c>
      <c r="F55" s="15" t="s">
        <v>44</v>
      </c>
      <c r="G55" s="15" t="s">
        <v>42</v>
      </c>
      <c r="H55" s="15" t="s">
        <v>46</v>
      </c>
      <c r="I55" s="8" t="s">
        <v>54</v>
      </c>
      <c r="J55" s="3" t="s">
        <v>304</v>
      </c>
      <c r="K55" s="3" t="s">
        <v>305</v>
      </c>
      <c r="L55" s="3">
        <v>14621</v>
      </c>
      <c r="M55" s="15" t="s">
        <v>48</v>
      </c>
      <c r="N55" s="19">
        <v>0.04951041666666667</v>
      </c>
    </row>
    <row r="56" spans="1:14" ht="12.75">
      <c r="A56" s="17">
        <v>24854</v>
      </c>
      <c r="B56" s="15">
        <v>506411</v>
      </c>
      <c r="C56" s="7" t="s">
        <v>656</v>
      </c>
      <c r="D56" s="7" t="s">
        <v>342</v>
      </c>
      <c r="E56" s="15" t="s">
        <v>303</v>
      </c>
      <c r="F56" s="15" t="s">
        <v>44</v>
      </c>
      <c r="G56" s="15" t="s">
        <v>42</v>
      </c>
      <c r="H56" s="15" t="s">
        <v>46</v>
      </c>
      <c r="I56" s="18" t="s">
        <v>657</v>
      </c>
      <c r="J56" s="15" t="s">
        <v>304</v>
      </c>
      <c r="K56" s="15" t="s">
        <v>305</v>
      </c>
      <c r="L56" s="15">
        <v>14625</v>
      </c>
      <c r="M56" s="15" t="s">
        <v>48</v>
      </c>
      <c r="N56" s="19">
        <v>0.04982892361111111</v>
      </c>
    </row>
    <row r="57" spans="1:14" ht="12.75">
      <c r="A57" s="17">
        <v>26552</v>
      </c>
      <c r="B57" s="15"/>
      <c r="C57" s="16" t="s">
        <v>503</v>
      </c>
      <c r="D57" s="16" t="s">
        <v>306</v>
      </c>
      <c r="E57" s="15" t="s">
        <v>307</v>
      </c>
      <c r="F57" s="15" t="s">
        <v>44</v>
      </c>
      <c r="G57" s="15" t="s">
        <v>42</v>
      </c>
      <c r="H57" s="15" t="s">
        <v>46</v>
      </c>
      <c r="I57" s="18" t="s">
        <v>504</v>
      </c>
      <c r="J57" s="15" t="s">
        <v>462</v>
      </c>
      <c r="K57" s="15" t="s">
        <v>305</v>
      </c>
      <c r="L57" s="15" t="str">
        <f>"14420"</f>
        <v>14420</v>
      </c>
      <c r="M57" s="15" t="s">
        <v>48</v>
      </c>
      <c r="N57" s="19">
        <v>0.0498587962962963</v>
      </c>
    </row>
    <row r="58" spans="1:14" ht="12.75">
      <c r="A58" s="17">
        <v>28151</v>
      </c>
      <c r="B58" s="15"/>
      <c r="C58" s="16" t="s">
        <v>286</v>
      </c>
      <c r="D58" s="16" t="s">
        <v>425</v>
      </c>
      <c r="E58" s="15" t="s">
        <v>307</v>
      </c>
      <c r="F58" s="15" t="s">
        <v>44</v>
      </c>
      <c r="G58" s="15" t="s">
        <v>42</v>
      </c>
      <c r="H58" s="15" t="s">
        <v>46</v>
      </c>
      <c r="I58" s="18" t="s">
        <v>249</v>
      </c>
      <c r="J58" s="15" t="s">
        <v>333</v>
      </c>
      <c r="K58" s="15" t="s">
        <v>305</v>
      </c>
      <c r="L58" s="15" t="str">
        <f>"14424"</f>
        <v>14424</v>
      </c>
      <c r="M58" s="15" t="s">
        <v>48</v>
      </c>
      <c r="N58" s="19">
        <v>0.04988967592592592</v>
      </c>
    </row>
    <row r="59" spans="1:14" ht="12.75">
      <c r="A59" s="17">
        <v>27821</v>
      </c>
      <c r="B59" s="15"/>
      <c r="C59" s="16" t="s">
        <v>457</v>
      </c>
      <c r="D59" s="16" t="s">
        <v>500</v>
      </c>
      <c r="E59" s="15" t="s">
        <v>307</v>
      </c>
      <c r="F59" s="15" t="s">
        <v>44</v>
      </c>
      <c r="G59" s="15" t="s">
        <v>42</v>
      </c>
      <c r="H59" s="15" t="s">
        <v>46</v>
      </c>
      <c r="I59" s="18" t="s">
        <v>458</v>
      </c>
      <c r="J59" s="15" t="s">
        <v>362</v>
      </c>
      <c r="K59" s="15" t="s">
        <v>305</v>
      </c>
      <c r="L59" s="15" t="str">
        <f>"14450"</f>
        <v>14450</v>
      </c>
      <c r="M59" s="15" t="s">
        <v>48</v>
      </c>
      <c r="N59" s="19">
        <v>0.04990193287037037</v>
      </c>
    </row>
    <row r="60" spans="1:14" ht="12.75">
      <c r="A60" s="17">
        <v>26006</v>
      </c>
      <c r="B60" s="15"/>
      <c r="C60" s="16" t="s">
        <v>409</v>
      </c>
      <c r="D60" s="16" t="s">
        <v>395</v>
      </c>
      <c r="E60" s="15" t="s">
        <v>307</v>
      </c>
      <c r="F60" s="15" t="s">
        <v>44</v>
      </c>
      <c r="G60" s="15" t="s">
        <v>42</v>
      </c>
      <c r="H60" s="15" t="s">
        <v>46</v>
      </c>
      <c r="I60" s="18" t="s">
        <v>410</v>
      </c>
      <c r="J60" s="15" t="s">
        <v>336</v>
      </c>
      <c r="K60" s="15" t="s">
        <v>305</v>
      </c>
      <c r="L60" s="15" t="str">
        <f>"14469"</f>
        <v>14469</v>
      </c>
      <c r="M60" s="15" t="s">
        <v>48</v>
      </c>
      <c r="N60" s="19">
        <v>0.050120601851851854</v>
      </c>
    </row>
    <row r="61" spans="1:14" ht="12.75">
      <c r="A61" s="17">
        <v>18894</v>
      </c>
      <c r="B61" s="15"/>
      <c r="C61" s="16" t="s">
        <v>487</v>
      </c>
      <c r="D61" s="16" t="s">
        <v>495</v>
      </c>
      <c r="E61" s="15" t="s">
        <v>303</v>
      </c>
      <c r="F61" s="15" t="s">
        <v>44</v>
      </c>
      <c r="G61" s="15" t="s">
        <v>42</v>
      </c>
      <c r="H61" s="15" t="s">
        <v>46</v>
      </c>
      <c r="I61" s="18" t="s">
        <v>253</v>
      </c>
      <c r="J61" s="15" t="s">
        <v>333</v>
      </c>
      <c r="K61" s="15" t="s">
        <v>305</v>
      </c>
      <c r="L61" s="15" t="str">
        <f>"14424"</f>
        <v>14424</v>
      </c>
      <c r="M61" s="15" t="s">
        <v>48</v>
      </c>
      <c r="N61" s="19">
        <v>0.05019927083333333</v>
      </c>
    </row>
    <row r="62" spans="1:14" ht="12.75">
      <c r="A62" s="17">
        <v>24039</v>
      </c>
      <c r="B62" s="15">
        <v>565993</v>
      </c>
      <c r="C62" s="16" t="s">
        <v>153</v>
      </c>
      <c r="D62" s="16" t="s">
        <v>444</v>
      </c>
      <c r="E62" s="15" t="s">
        <v>303</v>
      </c>
      <c r="F62" s="15" t="s">
        <v>44</v>
      </c>
      <c r="G62" s="15" t="s">
        <v>42</v>
      </c>
      <c r="H62" s="15" t="s">
        <v>46</v>
      </c>
      <c r="I62" s="18" t="s">
        <v>245</v>
      </c>
      <c r="J62" s="15" t="s">
        <v>357</v>
      </c>
      <c r="K62" s="15" t="s">
        <v>305</v>
      </c>
      <c r="L62" s="15" t="str">
        <f>"14467"</f>
        <v>14467</v>
      </c>
      <c r="M62" s="15" t="s">
        <v>48</v>
      </c>
      <c r="N62" s="19">
        <v>0.050344155092592595</v>
      </c>
    </row>
    <row r="63" spans="1:14" ht="12.75">
      <c r="A63" s="17">
        <v>29677</v>
      </c>
      <c r="B63" s="15"/>
      <c r="C63" s="16" t="s">
        <v>126</v>
      </c>
      <c r="D63" s="16" t="s">
        <v>471</v>
      </c>
      <c r="E63" s="15" t="s">
        <v>303</v>
      </c>
      <c r="F63" s="15" t="s">
        <v>44</v>
      </c>
      <c r="G63" s="15" t="s">
        <v>42</v>
      </c>
      <c r="H63" s="15" t="s">
        <v>46</v>
      </c>
      <c r="I63" s="18" t="s">
        <v>209</v>
      </c>
      <c r="J63" s="15" t="s">
        <v>304</v>
      </c>
      <c r="K63" s="15" t="s">
        <v>305</v>
      </c>
      <c r="L63" s="15" t="str">
        <f>"14620"</f>
        <v>14620</v>
      </c>
      <c r="M63" s="15" t="s">
        <v>48</v>
      </c>
      <c r="N63" s="19">
        <v>0.0503518287037037</v>
      </c>
    </row>
    <row r="64" spans="1:14" ht="12.75">
      <c r="A64" s="17">
        <v>31922</v>
      </c>
      <c r="B64" s="15"/>
      <c r="C64" s="16" t="s">
        <v>456</v>
      </c>
      <c r="D64" s="16" t="s">
        <v>70</v>
      </c>
      <c r="E64" s="15" t="s">
        <v>303</v>
      </c>
      <c r="F64" s="15" t="s">
        <v>44</v>
      </c>
      <c r="G64" s="15" t="s">
        <v>42</v>
      </c>
      <c r="H64" s="15" t="s">
        <v>46</v>
      </c>
      <c r="I64" s="18" t="s">
        <v>205</v>
      </c>
      <c r="J64" s="15" t="s">
        <v>308</v>
      </c>
      <c r="K64" s="15" t="s">
        <v>305</v>
      </c>
      <c r="L64" s="15" t="str">
        <f>"14534"</f>
        <v>14534</v>
      </c>
      <c r="M64" s="15" t="s">
        <v>48</v>
      </c>
      <c r="N64" s="19">
        <v>0.05035240740740741</v>
      </c>
    </row>
    <row r="65" spans="1:14" ht="12.75">
      <c r="A65" s="17">
        <v>23070</v>
      </c>
      <c r="B65" s="15"/>
      <c r="C65" s="16" t="s">
        <v>135</v>
      </c>
      <c r="D65" s="16" t="s">
        <v>78</v>
      </c>
      <c r="E65" s="15" t="s">
        <v>303</v>
      </c>
      <c r="F65" s="15" t="s">
        <v>44</v>
      </c>
      <c r="G65" s="15" t="s">
        <v>42</v>
      </c>
      <c r="H65" s="15" t="s">
        <v>46</v>
      </c>
      <c r="I65" s="18" t="s">
        <v>219</v>
      </c>
      <c r="J65" s="15" t="s">
        <v>308</v>
      </c>
      <c r="K65" s="15" t="s">
        <v>305</v>
      </c>
      <c r="L65" s="15" t="str">
        <f>"14534"</f>
        <v>14534</v>
      </c>
      <c r="M65" s="15" t="s">
        <v>48</v>
      </c>
      <c r="N65" s="19">
        <v>0.05039239583333333</v>
      </c>
    </row>
    <row r="66" spans="1:14" ht="12.75">
      <c r="A66" s="17">
        <v>30666</v>
      </c>
      <c r="B66" s="15"/>
      <c r="C66" s="16" t="s">
        <v>108</v>
      </c>
      <c r="D66" s="16" t="s">
        <v>61</v>
      </c>
      <c r="E66" s="15" t="s">
        <v>307</v>
      </c>
      <c r="F66" s="15" t="s">
        <v>44</v>
      </c>
      <c r="G66" s="15" t="s">
        <v>42</v>
      </c>
      <c r="H66" s="15" t="s">
        <v>46</v>
      </c>
      <c r="I66" s="18" t="s">
        <v>182</v>
      </c>
      <c r="J66" s="15" t="s">
        <v>308</v>
      </c>
      <c r="K66" s="15" t="s">
        <v>305</v>
      </c>
      <c r="L66" s="15" t="str">
        <f>"14534"</f>
        <v>14534</v>
      </c>
      <c r="M66" s="15" t="s">
        <v>48</v>
      </c>
      <c r="N66" s="19">
        <v>0.05045097222222222</v>
      </c>
    </row>
    <row r="67" spans="1:14" ht="12.75">
      <c r="A67" s="17">
        <v>28913</v>
      </c>
      <c r="B67" s="15"/>
      <c r="C67" s="16" t="s">
        <v>142</v>
      </c>
      <c r="D67" s="16" t="s">
        <v>85</v>
      </c>
      <c r="E67" s="15" t="s">
        <v>307</v>
      </c>
      <c r="F67" s="15" t="s">
        <v>44</v>
      </c>
      <c r="G67" s="15" t="s">
        <v>42</v>
      </c>
      <c r="H67" s="15" t="s">
        <v>46</v>
      </c>
      <c r="I67" s="18" t="s">
        <v>229</v>
      </c>
      <c r="J67" s="15" t="s">
        <v>337</v>
      </c>
      <c r="K67" s="15" t="s">
        <v>305</v>
      </c>
      <c r="L67" s="15" t="str">
        <f>"14580"</f>
        <v>14580</v>
      </c>
      <c r="M67" s="15" t="s">
        <v>48</v>
      </c>
      <c r="N67" s="19">
        <v>0.050563518518518515</v>
      </c>
    </row>
    <row r="68" spans="1:14" ht="12.75">
      <c r="A68" s="17">
        <v>28983</v>
      </c>
      <c r="B68" s="15"/>
      <c r="C68" s="16" t="s">
        <v>156</v>
      </c>
      <c r="D68" s="16" t="s">
        <v>621</v>
      </c>
      <c r="E68" s="15" t="s">
        <v>307</v>
      </c>
      <c r="F68" s="15" t="s">
        <v>44</v>
      </c>
      <c r="G68" s="15" t="s">
        <v>42</v>
      </c>
      <c r="H68" s="15" t="s">
        <v>46</v>
      </c>
      <c r="I68" s="18" t="s">
        <v>250</v>
      </c>
      <c r="J68" s="15" t="s">
        <v>333</v>
      </c>
      <c r="K68" s="15" t="s">
        <v>305</v>
      </c>
      <c r="L68" s="15" t="str">
        <f>"14424"</f>
        <v>14424</v>
      </c>
      <c r="M68" s="15" t="s">
        <v>48</v>
      </c>
      <c r="N68" s="19">
        <v>0.05068415509259259</v>
      </c>
    </row>
    <row r="69" spans="1:14" ht="12.75">
      <c r="A69" s="17">
        <v>22943</v>
      </c>
      <c r="B69" s="15">
        <v>555989</v>
      </c>
      <c r="C69" s="16" t="s">
        <v>282</v>
      </c>
      <c r="D69" s="16" t="s">
        <v>310</v>
      </c>
      <c r="E69" s="15" t="s">
        <v>303</v>
      </c>
      <c r="F69" s="15" t="s">
        <v>44</v>
      </c>
      <c r="G69" s="15" t="s">
        <v>42</v>
      </c>
      <c r="H69" s="15" t="s">
        <v>46</v>
      </c>
      <c r="I69" s="18" t="s">
        <v>247</v>
      </c>
      <c r="J69" s="15" t="s">
        <v>389</v>
      </c>
      <c r="K69" s="15" t="s">
        <v>305</v>
      </c>
      <c r="L69" s="15" t="str">
        <f>"14559"</f>
        <v>14559</v>
      </c>
      <c r="M69" s="15" t="s">
        <v>48</v>
      </c>
      <c r="N69" s="19">
        <v>0.05081329861111111</v>
      </c>
    </row>
    <row r="70" spans="1:14" ht="12.75">
      <c r="A70" s="17">
        <v>28859</v>
      </c>
      <c r="B70" s="15"/>
      <c r="C70" s="16" t="s">
        <v>145</v>
      </c>
      <c r="D70" s="16" t="s">
        <v>407</v>
      </c>
      <c r="E70" s="15" t="s">
        <v>307</v>
      </c>
      <c r="F70" s="15" t="s">
        <v>44</v>
      </c>
      <c r="G70" s="15" t="s">
        <v>42</v>
      </c>
      <c r="H70" s="15" t="s">
        <v>46</v>
      </c>
      <c r="I70" s="18" t="s">
        <v>233</v>
      </c>
      <c r="J70" s="15" t="s">
        <v>304</v>
      </c>
      <c r="K70" s="15" t="s">
        <v>305</v>
      </c>
      <c r="L70" s="15" t="str">
        <f>"14609"</f>
        <v>14609</v>
      </c>
      <c r="M70" s="15" t="s">
        <v>48</v>
      </c>
      <c r="N70" s="19">
        <v>0.05090907407407408</v>
      </c>
    </row>
    <row r="71" spans="1:14" ht="12.75">
      <c r="A71" s="17">
        <v>30297</v>
      </c>
      <c r="B71" s="15"/>
      <c r="C71" s="7" t="s">
        <v>639</v>
      </c>
      <c r="D71" s="7" t="s">
        <v>438</v>
      </c>
      <c r="E71" s="15" t="s">
        <v>307</v>
      </c>
      <c r="F71" s="15" t="s">
        <v>44</v>
      </c>
      <c r="G71" s="15" t="s">
        <v>42</v>
      </c>
      <c r="H71" s="15" t="s">
        <v>46</v>
      </c>
      <c r="I71" s="18" t="s">
        <v>28</v>
      </c>
      <c r="J71" s="15" t="s">
        <v>304</v>
      </c>
      <c r="K71" s="15" t="s">
        <v>305</v>
      </c>
      <c r="L71" s="15">
        <v>14616</v>
      </c>
      <c r="M71" s="15" t="s">
        <v>48</v>
      </c>
      <c r="N71" s="19">
        <v>0.05095542824074074</v>
      </c>
    </row>
    <row r="72" spans="1:14" ht="12.75">
      <c r="A72" s="17">
        <v>28588</v>
      </c>
      <c r="B72" s="15"/>
      <c r="C72" s="16" t="s">
        <v>287</v>
      </c>
      <c r="D72" s="16" t="s">
        <v>426</v>
      </c>
      <c r="E72" s="15" t="s">
        <v>307</v>
      </c>
      <c r="F72" s="15" t="s">
        <v>44</v>
      </c>
      <c r="G72" s="15" t="s">
        <v>42</v>
      </c>
      <c r="H72" s="15" t="s">
        <v>46</v>
      </c>
      <c r="I72" s="18" t="s">
        <v>231</v>
      </c>
      <c r="J72" s="15" t="s">
        <v>430</v>
      </c>
      <c r="K72" s="15" t="s">
        <v>305</v>
      </c>
      <c r="L72" s="15" t="str">
        <f>"14589"</f>
        <v>14589</v>
      </c>
      <c r="M72" s="15" t="s">
        <v>48</v>
      </c>
      <c r="N72" s="19">
        <v>0.051205949074074074</v>
      </c>
    </row>
    <row r="73" spans="1:14" ht="12.75">
      <c r="A73" s="17">
        <v>22447</v>
      </c>
      <c r="B73" s="15"/>
      <c r="C73" s="16" t="s">
        <v>391</v>
      </c>
      <c r="D73" s="16" t="s">
        <v>394</v>
      </c>
      <c r="E73" s="15" t="s">
        <v>303</v>
      </c>
      <c r="F73" s="15" t="s">
        <v>44</v>
      </c>
      <c r="G73" s="15" t="s">
        <v>42</v>
      </c>
      <c r="H73" s="15" t="s">
        <v>46</v>
      </c>
      <c r="I73" s="18" t="s">
        <v>392</v>
      </c>
      <c r="J73" s="15" t="s">
        <v>393</v>
      </c>
      <c r="K73" s="15" t="s">
        <v>305</v>
      </c>
      <c r="L73" s="15" t="str">
        <f>"14032"</f>
        <v>14032</v>
      </c>
      <c r="M73" s="15" t="s">
        <v>48</v>
      </c>
      <c r="N73" s="19">
        <v>0.05167334490740741</v>
      </c>
    </row>
    <row r="74" spans="1:14" ht="12.75">
      <c r="A74" s="17">
        <v>26334</v>
      </c>
      <c r="B74" s="15"/>
      <c r="C74" s="16" t="s">
        <v>138</v>
      </c>
      <c r="D74" s="16" t="s">
        <v>83</v>
      </c>
      <c r="E74" s="15" t="s">
        <v>303</v>
      </c>
      <c r="F74" s="15" t="s">
        <v>44</v>
      </c>
      <c r="G74" s="15" t="s">
        <v>42</v>
      </c>
      <c r="H74" s="15" t="s">
        <v>46</v>
      </c>
      <c r="I74" s="18" t="s">
        <v>225</v>
      </c>
      <c r="J74" s="15" t="s">
        <v>337</v>
      </c>
      <c r="K74" s="15" t="s">
        <v>305</v>
      </c>
      <c r="L74" s="15" t="str">
        <f>"14580"</f>
        <v>14580</v>
      </c>
      <c r="M74" s="15" t="s">
        <v>48</v>
      </c>
      <c r="N74" s="19">
        <v>0.05181197916666667</v>
      </c>
    </row>
    <row r="75" spans="1:14" ht="12.75">
      <c r="A75" s="17">
        <v>23749</v>
      </c>
      <c r="B75" s="15"/>
      <c r="C75" s="16" t="s">
        <v>391</v>
      </c>
      <c r="D75" s="16" t="s">
        <v>367</v>
      </c>
      <c r="E75" s="15" t="s">
        <v>303</v>
      </c>
      <c r="F75" s="15" t="s">
        <v>44</v>
      </c>
      <c r="G75" s="15" t="s">
        <v>42</v>
      </c>
      <c r="H75" s="15" t="s">
        <v>46</v>
      </c>
      <c r="I75" s="18" t="s">
        <v>392</v>
      </c>
      <c r="J75" s="15" t="s">
        <v>393</v>
      </c>
      <c r="K75" s="15" t="s">
        <v>305</v>
      </c>
      <c r="L75" s="15" t="str">
        <f>"14032"</f>
        <v>14032</v>
      </c>
      <c r="M75" s="15" t="s">
        <v>48</v>
      </c>
      <c r="N75" s="19">
        <v>0.05192439814814814</v>
      </c>
    </row>
    <row r="76" spans="1:14" ht="12.75">
      <c r="A76" s="17">
        <v>19783</v>
      </c>
      <c r="B76" s="15"/>
      <c r="C76" s="16" t="s">
        <v>364</v>
      </c>
      <c r="D76" s="16" t="s">
        <v>363</v>
      </c>
      <c r="E76" s="15" t="s">
        <v>303</v>
      </c>
      <c r="F76" s="15" t="s">
        <v>44</v>
      </c>
      <c r="G76" s="15" t="s">
        <v>42</v>
      </c>
      <c r="H76" s="15" t="s">
        <v>46</v>
      </c>
      <c r="I76" s="18" t="s">
        <v>241</v>
      </c>
      <c r="J76" s="15" t="s">
        <v>365</v>
      </c>
      <c r="K76" s="15" t="s">
        <v>305</v>
      </c>
      <c r="L76" s="15" t="str">
        <f>"14485"</f>
        <v>14485</v>
      </c>
      <c r="M76" s="15" t="s">
        <v>48</v>
      </c>
      <c r="N76" s="19">
        <v>0.0519416087962963</v>
      </c>
    </row>
    <row r="77" spans="1:14" ht="12.75">
      <c r="A77" s="17">
        <v>24897</v>
      </c>
      <c r="B77" s="15">
        <v>546242</v>
      </c>
      <c r="C77" s="16" t="s">
        <v>411</v>
      </c>
      <c r="D77" s="16" t="s">
        <v>377</v>
      </c>
      <c r="E77" s="15" t="s">
        <v>307</v>
      </c>
      <c r="F77" s="15" t="s">
        <v>44</v>
      </c>
      <c r="G77" s="15" t="s">
        <v>42</v>
      </c>
      <c r="H77" s="15" t="s">
        <v>46</v>
      </c>
      <c r="I77" s="18" t="s">
        <v>412</v>
      </c>
      <c r="J77" s="15" t="s">
        <v>337</v>
      </c>
      <c r="K77" s="15" t="s">
        <v>305</v>
      </c>
      <c r="L77" s="15" t="str">
        <f>"14580"</f>
        <v>14580</v>
      </c>
      <c r="M77" s="15" t="s">
        <v>48</v>
      </c>
      <c r="N77" s="19">
        <v>0.05246078703703704</v>
      </c>
    </row>
    <row r="78" spans="1:14" ht="12.75">
      <c r="A78" s="17">
        <v>24066</v>
      </c>
      <c r="B78" s="15"/>
      <c r="C78" s="16" t="s">
        <v>418</v>
      </c>
      <c r="D78" s="16" t="s">
        <v>417</v>
      </c>
      <c r="E78" s="15" t="s">
        <v>307</v>
      </c>
      <c r="F78" s="15" t="s">
        <v>44</v>
      </c>
      <c r="G78" s="15" t="s">
        <v>42</v>
      </c>
      <c r="H78" s="15" t="s">
        <v>46</v>
      </c>
      <c r="I78" s="18" t="s">
        <v>419</v>
      </c>
      <c r="J78" s="15" t="s">
        <v>333</v>
      </c>
      <c r="K78" s="15" t="s">
        <v>305</v>
      </c>
      <c r="L78" s="15" t="str">
        <f>"14424"</f>
        <v>14424</v>
      </c>
      <c r="M78" s="15" t="s">
        <v>48</v>
      </c>
      <c r="N78" s="19">
        <v>0.05322241898148148</v>
      </c>
    </row>
    <row r="79" spans="1:14" ht="12.75">
      <c r="A79" s="14">
        <v>28693</v>
      </c>
      <c r="B79" s="12" t="s">
        <v>577</v>
      </c>
      <c r="C79" s="7" t="s">
        <v>554</v>
      </c>
      <c r="D79" s="7" t="s">
        <v>576</v>
      </c>
      <c r="E79" s="3" t="s">
        <v>303</v>
      </c>
      <c r="F79" s="15" t="s">
        <v>44</v>
      </c>
      <c r="G79" s="3" t="s">
        <v>42</v>
      </c>
      <c r="H79" s="15" t="s">
        <v>46</v>
      </c>
      <c r="I79" s="8" t="s">
        <v>555</v>
      </c>
      <c r="J79" s="3" t="s">
        <v>362</v>
      </c>
      <c r="K79" s="3" t="s">
        <v>305</v>
      </c>
      <c r="L79" s="3">
        <v>14450</v>
      </c>
      <c r="M79" s="15" t="s">
        <v>48</v>
      </c>
      <c r="N79" s="19">
        <v>0.05335774305555555</v>
      </c>
    </row>
    <row r="80" spans="1:14" ht="12.75">
      <c r="A80" s="14">
        <v>19433</v>
      </c>
      <c r="C80" s="7" t="s">
        <v>355</v>
      </c>
      <c r="D80" s="7" t="s">
        <v>349</v>
      </c>
      <c r="E80" s="3" t="s">
        <v>307</v>
      </c>
      <c r="F80" s="15" t="s">
        <v>44</v>
      </c>
      <c r="G80" s="3" t="s">
        <v>42</v>
      </c>
      <c r="H80" s="15" t="s">
        <v>46</v>
      </c>
      <c r="I80" s="8" t="s">
        <v>641</v>
      </c>
      <c r="J80" s="3" t="s">
        <v>312</v>
      </c>
      <c r="K80" s="3" t="s">
        <v>305</v>
      </c>
      <c r="L80" s="3">
        <v>14472</v>
      </c>
      <c r="M80" s="15" t="s">
        <v>48</v>
      </c>
      <c r="N80" s="19">
        <v>0.05363784722222222</v>
      </c>
    </row>
    <row r="81" spans="1:14" ht="12.75">
      <c r="A81" s="17">
        <v>24068</v>
      </c>
      <c r="B81" s="15"/>
      <c r="C81" s="7" t="s">
        <v>39</v>
      </c>
      <c r="D81" s="7" t="s">
        <v>374</v>
      </c>
      <c r="E81" s="15" t="s">
        <v>303</v>
      </c>
      <c r="F81" s="15" t="s">
        <v>44</v>
      </c>
      <c r="G81" s="15" t="s">
        <v>42</v>
      </c>
      <c r="H81" s="15" t="s">
        <v>46</v>
      </c>
      <c r="I81" s="18" t="s">
        <v>34</v>
      </c>
      <c r="J81" s="15" t="s">
        <v>308</v>
      </c>
      <c r="K81" s="15" t="s">
        <v>305</v>
      </c>
      <c r="L81" s="15">
        <v>14534</v>
      </c>
      <c r="M81" s="15" t="s">
        <v>48</v>
      </c>
      <c r="N81" s="19">
        <v>0.053666319444444444</v>
      </c>
    </row>
    <row r="82" spans="1:14" ht="12.75">
      <c r="A82" s="14">
        <v>28841</v>
      </c>
      <c r="B82" s="12" t="s">
        <v>623</v>
      </c>
      <c r="C82" s="7" t="s">
        <v>622</v>
      </c>
      <c r="D82" s="7" t="s">
        <v>621</v>
      </c>
      <c r="E82" s="3" t="s">
        <v>307</v>
      </c>
      <c r="F82" s="15" t="s">
        <v>44</v>
      </c>
      <c r="G82" s="3" t="s">
        <v>42</v>
      </c>
      <c r="H82" s="15" t="s">
        <v>46</v>
      </c>
      <c r="I82" s="8" t="s">
        <v>624</v>
      </c>
      <c r="J82" s="3" t="s">
        <v>348</v>
      </c>
      <c r="K82" s="3" t="s">
        <v>305</v>
      </c>
      <c r="L82" s="3">
        <v>14425</v>
      </c>
      <c r="M82" s="15" t="s">
        <v>48</v>
      </c>
      <c r="N82" s="19">
        <v>0.05379678240740741</v>
      </c>
    </row>
    <row r="83" spans="1:14" ht="12.75">
      <c r="A83" s="14">
        <v>22746</v>
      </c>
      <c r="C83" s="7" t="s">
        <v>626</v>
      </c>
      <c r="D83" s="7" t="s">
        <v>625</v>
      </c>
      <c r="E83" s="3" t="s">
        <v>307</v>
      </c>
      <c r="F83" s="15" t="s">
        <v>44</v>
      </c>
      <c r="G83" s="3" t="s">
        <v>42</v>
      </c>
      <c r="H83" s="15" t="s">
        <v>46</v>
      </c>
      <c r="I83" s="8" t="s">
        <v>627</v>
      </c>
      <c r="J83" s="3" t="s">
        <v>304</v>
      </c>
      <c r="K83" s="3" t="s">
        <v>305</v>
      </c>
      <c r="L83" s="3">
        <v>14618</v>
      </c>
      <c r="M83" s="15" t="s">
        <v>48</v>
      </c>
      <c r="N83" s="19">
        <v>0.05407244212962963</v>
      </c>
    </row>
    <row r="84" spans="1:14" ht="12.75">
      <c r="A84" s="17">
        <v>24981</v>
      </c>
      <c r="B84" s="15"/>
      <c r="C84" s="16" t="s">
        <v>141</v>
      </c>
      <c r="D84" s="16" t="s">
        <v>500</v>
      </c>
      <c r="E84" s="15" t="s">
        <v>307</v>
      </c>
      <c r="F84" s="15" t="s">
        <v>44</v>
      </c>
      <c r="G84" s="15" t="s">
        <v>42</v>
      </c>
      <c r="H84" s="15" t="s">
        <v>46</v>
      </c>
      <c r="I84" s="18" t="s">
        <v>228</v>
      </c>
      <c r="J84" s="15" t="s">
        <v>333</v>
      </c>
      <c r="K84" s="15" t="s">
        <v>305</v>
      </c>
      <c r="L84" s="15" t="str">
        <f>"14424"</f>
        <v>14424</v>
      </c>
      <c r="M84" s="15" t="s">
        <v>48</v>
      </c>
      <c r="N84" s="19">
        <v>0.0543428587962963</v>
      </c>
    </row>
    <row r="85" spans="1:14" ht="12.75">
      <c r="A85" s="17">
        <v>23705</v>
      </c>
      <c r="B85" s="15">
        <v>553826</v>
      </c>
      <c r="C85" s="16" t="s">
        <v>125</v>
      </c>
      <c r="D85" s="16" t="s">
        <v>71</v>
      </c>
      <c r="E85" s="15" t="s">
        <v>307</v>
      </c>
      <c r="F85" s="15" t="s">
        <v>44</v>
      </c>
      <c r="G85" s="15" t="s">
        <v>42</v>
      </c>
      <c r="H85" s="15" t="s">
        <v>46</v>
      </c>
      <c r="I85" s="18" t="s">
        <v>207</v>
      </c>
      <c r="J85" s="15" t="s">
        <v>273</v>
      </c>
      <c r="K85" s="15" t="s">
        <v>305</v>
      </c>
      <c r="L85" s="15" t="str">
        <f>"13069"</f>
        <v>13069</v>
      </c>
      <c r="M85" s="15" t="s">
        <v>48</v>
      </c>
      <c r="N85" s="19">
        <v>0.05451734953703704</v>
      </c>
    </row>
    <row r="86" spans="1:14" ht="12.75">
      <c r="A86" s="14">
        <v>26891</v>
      </c>
      <c r="B86" s="3"/>
      <c r="C86" s="7" t="s">
        <v>566</v>
      </c>
      <c r="D86" s="7" t="s">
        <v>395</v>
      </c>
      <c r="E86" s="3" t="s">
        <v>307</v>
      </c>
      <c r="F86" s="15" t="s">
        <v>44</v>
      </c>
      <c r="G86" s="3" t="s">
        <v>42</v>
      </c>
      <c r="H86" s="15" t="s">
        <v>46</v>
      </c>
      <c r="I86" s="8" t="s">
        <v>567</v>
      </c>
      <c r="J86" s="3" t="s">
        <v>304</v>
      </c>
      <c r="K86" s="3" t="s">
        <v>305</v>
      </c>
      <c r="L86" s="3">
        <v>14612</v>
      </c>
      <c r="M86" s="15" t="s">
        <v>48</v>
      </c>
      <c r="N86" s="19">
        <v>0.054725312500000005</v>
      </c>
    </row>
    <row r="87" spans="1:14" ht="12.75">
      <c r="A87" s="17">
        <v>30928</v>
      </c>
      <c r="B87" s="15"/>
      <c r="C87" s="16" t="s">
        <v>161</v>
      </c>
      <c r="D87" s="16" t="s">
        <v>403</v>
      </c>
      <c r="E87" s="15" t="s">
        <v>307</v>
      </c>
      <c r="F87" s="15" t="s">
        <v>44</v>
      </c>
      <c r="G87" s="15" t="s">
        <v>42</v>
      </c>
      <c r="H87" s="15" t="s">
        <v>46</v>
      </c>
      <c r="I87" s="18" t="s">
        <v>256</v>
      </c>
      <c r="J87" s="15" t="s">
        <v>277</v>
      </c>
      <c r="K87" s="15" t="s">
        <v>305</v>
      </c>
      <c r="L87" s="15" t="str">
        <f>"14525"</f>
        <v>14525</v>
      </c>
      <c r="M87" s="15" t="s">
        <v>48</v>
      </c>
      <c r="N87" s="19">
        <v>0.05484920138888889</v>
      </c>
    </row>
    <row r="88" spans="1:14" ht="12.75">
      <c r="A88" s="17">
        <v>20537</v>
      </c>
      <c r="B88" s="15"/>
      <c r="C88" s="7" t="s">
        <v>32</v>
      </c>
      <c r="D88" s="7" t="s">
        <v>404</v>
      </c>
      <c r="E88" s="15" t="s">
        <v>307</v>
      </c>
      <c r="F88" s="15" t="s">
        <v>44</v>
      </c>
      <c r="G88" s="15" t="s">
        <v>42</v>
      </c>
      <c r="H88" s="15" t="s">
        <v>46</v>
      </c>
      <c r="I88" s="18" t="s">
        <v>33</v>
      </c>
      <c r="J88" s="15" t="s">
        <v>304</v>
      </c>
      <c r="K88" s="15" t="s">
        <v>305</v>
      </c>
      <c r="L88" s="15">
        <v>14617</v>
      </c>
      <c r="M88" s="15" t="s">
        <v>48</v>
      </c>
      <c r="N88" s="19">
        <v>0.0552210300925926</v>
      </c>
    </row>
    <row r="89" spans="1:14" ht="12.75">
      <c r="A89" s="17">
        <v>21642</v>
      </c>
      <c r="B89" s="15">
        <v>554174</v>
      </c>
      <c r="C89" s="16" t="s">
        <v>435</v>
      </c>
      <c r="D89" s="16" t="s">
        <v>434</v>
      </c>
      <c r="E89" s="15" t="s">
        <v>307</v>
      </c>
      <c r="F89" s="15" t="s">
        <v>44</v>
      </c>
      <c r="G89" s="15" t="s">
        <v>42</v>
      </c>
      <c r="H89" s="15" t="s">
        <v>46</v>
      </c>
      <c r="I89" s="18" t="s">
        <v>436</v>
      </c>
      <c r="J89" s="15" t="s">
        <v>362</v>
      </c>
      <c r="K89" s="15" t="s">
        <v>305</v>
      </c>
      <c r="L89" s="15" t="s">
        <v>437</v>
      </c>
      <c r="M89" s="15" t="s">
        <v>48</v>
      </c>
      <c r="N89" s="19">
        <v>0.05523381944444444</v>
      </c>
    </row>
    <row r="90" spans="1:14" ht="12.75">
      <c r="A90" s="17">
        <v>25762</v>
      </c>
      <c r="B90" s="15"/>
      <c r="C90" s="16" t="s">
        <v>428</v>
      </c>
      <c r="D90" s="16" t="s">
        <v>427</v>
      </c>
      <c r="E90" s="15" t="s">
        <v>307</v>
      </c>
      <c r="F90" s="15" t="s">
        <v>44</v>
      </c>
      <c r="G90" s="15" t="s">
        <v>42</v>
      </c>
      <c r="H90" s="15" t="s">
        <v>46</v>
      </c>
      <c r="I90" s="18" t="s">
        <v>429</v>
      </c>
      <c r="J90" s="15" t="s">
        <v>430</v>
      </c>
      <c r="K90" s="15" t="s">
        <v>305</v>
      </c>
      <c r="L90" s="15" t="str">
        <f>"14589"</f>
        <v>14589</v>
      </c>
      <c r="M90" s="15" t="s">
        <v>48</v>
      </c>
      <c r="N90" s="19">
        <v>0.05539770833333333</v>
      </c>
    </row>
    <row r="91" spans="1:14" ht="12.75">
      <c r="A91" s="14">
        <v>17931</v>
      </c>
      <c r="B91" s="12" t="s">
        <v>590</v>
      </c>
      <c r="C91" s="7" t="s">
        <v>314</v>
      </c>
      <c r="D91" s="7" t="s">
        <v>313</v>
      </c>
      <c r="E91" s="3" t="s">
        <v>307</v>
      </c>
      <c r="F91" s="15" t="s">
        <v>44</v>
      </c>
      <c r="G91" s="3" t="s">
        <v>42</v>
      </c>
      <c r="H91" s="15" t="s">
        <v>46</v>
      </c>
      <c r="I91" s="8" t="s">
        <v>315</v>
      </c>
      <c r="J91" s="3" t="s">
        <v>316</v>
      </c>
      <c r="K91" s="3" t="s">
        <v>305</v>
      </c>
      <c r="L91" s="3">
        <v>14505</v>
      </c>
      <c r="M91" s="15" t="s">
        <v>48</v>
      </c>
      <c r="N91" s="19">
        <v>0.055431643518518516</v>
      </c>
    </row>
    <row r="92" spans="1:14" ht="12.75">
      <c r="A92" s="17">
        <v>26496</v>
      </c>
      <c r="B92" s="15"/>
      <c r="C92" s="16" t="s">
        <v>103</v>
      </c>
      <c r="D92" s="16" t="s">
        <v>59</v>
      </c>
      <c r="E92" s="15" t="s">
        <v>307</v>
      </c>
      <c r="F92" s="15" t="s">
        <v>44</v>
      </c>
      <c r="G92" s="15" t="s">
        <v>42</v>
      </c>
      <c r="H92" s="15" t="s">
        <v>46</v>
      </c>
      <c r="I92" s="18" t="s">
        <v>177</v>
      </c>
      <c r="J92" s="15" t="s">
        <v>98</v>
      </c>
      <c r="K92" s="15" t="s">
        <v>305</v>
      </c>
      <c r="L92" s="15" t="str">
        <f>"14422"</f>
        <v>14422</v>
      </c>
      <c r="M92" s="15" t="s">
        <v>48</v>
      </c>
      <c r="N92" s="19">
        <v>0.055480949074074075</v>
      </c>
    </row>
    <row r="93" spans="1:14" ht="12.75">
      <c r="A93" s="14">
        <v>15949</v>
      </c>
      <c r="B93" s="12" t="s">
        <v>601</v>
      </c>
      <c r="C93" s="7" t="s">
        <v>401</v>
      </c>
      <c r="D93" s="7" t="s">
        <v>400</v>
      </c>
      <c r="E93" s="3" t="s">
        <v>307</v>
      </c>
      <c r="F93" s="15" t="s">
        <v>44</v>
      </c>
      <c r="G93" s="3" t="s">
        <v>42</v>
      </c>
      <c r="H93" s="15" t="s">
        <v>46</v>
      </c>
      <c r="I93" s="8" t="s">
        <v>402</v>
      </c>
      <c r="J93" s="3" t="s">
        <v>337</v>
      </c>
      <c r="K93" s="3" t="s">
        <v>305</v>
      </c>
      <c r="L93" s="3">
        <v>14580</v>
      </c>
      <c r="M93" s="15" t="s">
        <v>48</v>
      </c>
      <c r="N93" s="19">
        <v>0.055849502314814815</v>
      </c>
    </row>
    <row r="94" spans="1:14" ht="12.75">
      <c r="A94" s="17">
        <v>23499</v>
      </c>
      <c r="B94" s="15"/>
      <c r="C94" s="7" t="s">
        <v>665</v>
      </c>
      <c r="D94" s="7" t="s">
        <v>306</v>
      </c>
      <c r="E94" s="15" t="s">
        <v>307</v>
      </c>
      <c r="F94" s="15" t="s">
        <v>44</v>
      </c>
      <c r="G94" s="15" t="s">
        <v>42</v>
      </c>
      <c r="H94" s="15" t="s">
        <v>46</v>
      </c>
      <c r="I94" s="18" t="s">
        <v>666</v>
      </c>
      <c r="J94" s="15" t="s">
        <v>362</v>
      </c>
      <c r="K94" s="15" t="s">
        <v>305</v>
      </c>
      <c r="L94" s="15">
        <v>14450</v>
      </c>
      <c r="M94" s="15" t="s">
        <v>48</v>
      </c>
      <c r="N94" s="19">
        <v>0.05617064814814815</v>
      </c>
    </row>
    <row r="95" spans="1:14" ht="12.75">
      <c r="A95" s="17">
        <v>22564</v>
      </c>
      <c r="B95" s="15"/>
      <c r="C95" s="7" t="s">
        <v>654</v>
      </c>
      <c r="D95" s="7" t="s">
        <v>653</v>
      </c>
      <c r="E95" s="15" t="s">
        <v>307</v>
      </c>
      <c r="F95" s="15" t="s">
        <v>44</v>
      </c>
      <c r="G95" s="15" t="s">
        <v>42</v>
      </c>
      <c r="H95" s="15" t="s">
        <v>46</v>
      </c>
      <c r="I95" s="18" t="s">
        <v>655</v>
      </c>
      <c r="J95" s="15" t="s">
        <v>304</v>
      </c>
      <c r="K95" s="15" t="s">
        <v>305</v>
      </c>
      <c r="L95" s="15">
        <v>14606</v>
      </c>
      <c r="M95" s="15" t="s">
        <v>48</v>
      </c>
      <c r="N95" s="19">
        <v>0.05639925925925926</v>
      </c>
    </row>
    <row r="96" spans="1:14" ht="12.75">
      <c r="A96" s="17">
        <v>26820</v>
      </c>
      <c r="B96" s="15"/>
      <c r="C96" s="7" t="s">
        <v>23</v>
      </c>
      <c r="D96" s="7" t="s">
        <v>485</v>
      </c>
      <c r="E96" s="15" t="s">
        <v>303</v>
      </c>
      <c r="F96" s="15" t="s">
        <v>44</v>
      </c>
      <c r="G96" s="15" t="s">
        <v>42</v>
      </c>
      <c r="H96" s="15" t="s">
        <v>46</v>
      </c>
      <c r="I96" s="18" t="s">
        <v>24</v>
      </c>
      <c r="J96" s="15" t="s">
        <v>304</v>
      </c>
      <c r="K96" s="15" t="s">
        <v>305</v>
      </c>
      <c r="L96" s="15">
        <v>14626</v>
      </c>
      <c r="M96" s="15" t="s">
        <v>48</v>
      </c>
      <c r="N96" s="19">
        <v>0.05645259259259259</v>
      </c>
    </row>
    <row r="97" spans="1:14" ht="12.75">
      <c r="A97" s="14">
        <v>20130</v>
      </c>
      <c r="B97" s="3"/>
      <c r="C97" s="7" t="s">
        <v>537</v>
      </c>
      <c r="D97" s="7" t="s">
        <v>374</v>
      </c>
      <c r="E97" s="3" t="s">
        <v>303</v>
      </c>
      <c r="F97" s="15" t="s">
        <v>44</v>
      </c>
      <c r="G97" s="3" t="s">
        <v>42</v>
      </c>
      <c r="H97" s="15" t="s">
        <v>46</v>
      </c>
      <c r="I97" s="8" t="s">
        <v>538</v>
      </c>
      <c r="J97" s="3" t="s">
        <v>304</v>
      </c>
      <c r="K97" s="3" t="s">
        <v>305</v>
      </c>
      <c r="L97" s="3">
        <v>14624</v>
      </c>
      <c r="M97" s="15" t="s">
        <v>48</v>
      </c>
      <c r="N97" s="19">
        <v>0.05667377314814814</v>
      </c>
    </row>
    <row r="98" spans="1:14" ht="12.75">
      <c r="A98" s="14">
        <v>28155</v>
      </c>
      <c r="B98" s="12" t="s">
        <v>610</v>
      </c>
      <c r="C98" s="7" t="s">
        <v>378</v>
      </c>
      <c r="D98" s="7" t="s">
        <v>377</v>
      </c>
      <c r="E98" s="3" t="s">
        <v>307</v>
      </c>
      <c r="F98" s="15" t="s">
        <v>44</v>
      </c>
      <c r="G98" s="3" t="s">
        <v>42</v>
      </c>
      <c r="H98" s="15" t="s">
        <v>46</v>
      </c>
      <c r="I98" s="8" t="s">
        <v>611</v>
      </c>
      <c r="J98" s="3" t="s">
        <v>304</v>
      </c>
      <c r="K98" s="3" t="s">
        <v>305</v>
      </c>
      <c r="L98" s="3">
        <v>14620</v>
      </c>
      <c r="M98" s="15" t="s">
        <v>48</v>
      </c>
      <c r="N98" s="19">
        <v>0.05673961805555555</v>
      </c>
    </row>
    <row r="99" spans="1:14" ht="12.75">
      <c r="A99" s="17">
        <v>25663</v>
      </c>
      <c r="B99" s="15"/>
      <c r="C99" s="16" t="s">
        <v>503</v>
      </c>
      <c r="D99" s="16" t="s">
        <v>505</v>
      </c>
      <c r="E99" s="15" t="s">
        <v>303</v>
      </c>
      <c r="F99" s="15" t="s">
        <v>44</v>
      </c>
      <c r="G99" s="15" t="s">
        <v>42</v>
      </c>
      <c r="H99" s="15" t="s">
        <v>46</v>
      </c>
      <c r="I99" s="18" t="s">
        <v>504</v>
      </c>
      <c r="J99" s="15" t="s">
        <v>462</v>
      </c>
      <c r="K99" s="15" t="s">
        <v>305</v>
      </c>
      <c r="L99" s="15" t="str">
        <f>"14420"</f>
        <v>14420</v>
      </c>
      <c r="M99" s="15" t="s">
        <v>48</v>
      </c>
      <c r="N99" s="19">
        <v>0.05676181712962963</v>
      </c>
    </row>
    <row r="100" spans="1:14" ht="12.75">
      <c r="A100" s="17">
        <v>27094</v>
      </c>
      <c r="B100" s="15"/>
      <c r="C100" s="16" t="s">
        <v>130</v>
      </c>
      <c r="D100" s="16" t="s">
        <v>621</v>
      </c>
      <c r="E100" s="15" t="s">
        <v>307</v>
      </c>
      <c r="F100" s="15" t="s">
        <v>44</v>
      </c>
      <c r="G100" s="15" t="s">
        <v>42</v>
      </c>
      <c r="H100" s="15" t="s">
        <v>46</v>
      </c>
      <c r="I100" s="18" t="s">
        <v>214</v>
      </c>
      <c r="J100" s="15" t="s">
        <v>348</v>
      </c>
      <c r="K100" s="15" t="s">
        <v>305</v>
      </c>
      <c r="L100" s="15" t="str">
        <f>"14425"</f>
        <v>14425</v>
      </c>
      <c r="M100" s="15" t="s">
        <v>48</v>
      </c>
      <c r="N100" s="19">
        <v>0.05729605324074074</v>
      </c>
    </row>
    <row r="101" spans="1:14" ht="12.75">
      <c r="A101" s="14">
        <v>22650</v>
      </c>
      <c r="C101" s="7" t="s">
        <v>593</v>
      </c>
      <c r="D101" s="7" t="s">
        <v>592</v>
      </c>
      <c r="E101" s="3" t="s">
        <v>307</v>
      </c>
      <c r="F101" s="15" t="s">
        <v>44</v>
      </c>
      <c r="G101" s="3" t="s">
        <v>42</v>
      </c>
      <c r="H101" s="15" t="s">
        <v>46</v>
      </c>
      <c r="I101" s="8" t="s">
        <v>594</v>
      </c>
      <c r="J101" s="3" t="s">
        <v>595</v>
      </c>
      <c r="K101" s="3" t="s">
        <v>305</v>
      </c>
      <c r="L101" s="3">
        <v>14532</v>
      </c>
      <c r="M101" s="15" t="s">
        <v>48</v>
      </c>
      <c r="N101" s="19">
        <v>0.05738840277777777</v>
      </c>
    </row>
    <row r="102" spans="1:14" ht="12.75">
      <c r="A102" s="17">
        <v>23961</v>
      </c>
      <c r="B102" s="15"/>
      <c r="C102" s="16" t="s">
        <v>155</v>
      </c>
      <c r="D102" s="16" t="s">
        <v>358</v>
      </c>
      <c r="E102" s="15" t="s">
        <v>307</v>
      </c>
      <c r="F102" s="15" t="s">
        <v>44</v>
      </c>
      <c r="G102" s="15" t="s">
        <v>42</v>
      </c>
      <c r="H102" s="15" t="s">
        <v>46</v>
      </c>
      <c r="I102" s="18" t="s">
        <v>248</v>
      </c>
      <c r="J102" s="15" t="s">
        <v>389</v>
      </c>
      <c r="K102" s="15" t="s">
        <v>305</v>
      </c>
      <c r="L102" s="15" t="str">
        <f>"14559"</f>
        <v>14559</v>
      </c>
      <c r="M102" s="15" t="s">
        <v>48</v>
      </c>
      <c r="N102" s="19">
        <v>0.057425625</v>
      </c>
    </row>
    <row r="103" spans="1:14" ht="12.75">
      <c r="A103" s="17">
        <v>22576</v>
      </c>
      <c r="B103" s="15"/>
      <c r="C103" s="16" t="s">
        <v>140</v>
      </c>
      <c r="D103" s="16" t="s">
        <v>379</v>
      </c>
      <c r="E103" s="15" t="s">
        <v>303</v>
      </c>
      <c r="F103" s="15" t="s">
        <v>44</v>
      </c>
      <c r="G103" s="15" t="s">
        <v>42</v>
      </c>
      <c r="H103" s="15" t="s">
        <v>46</v>
      </c>
      <c r="I103" s="18" t="s">
        <v>227</v>
      </c>
      <c r="J103" s="15" t="s">
        <v>304</v>
      </c>
      <c r="K103" s="15" t="s">
        <v>305</v>
      </c>
      <c r="L103" s="15" t="str">
        <f>"14617"</f>
        <v>14617</v>
      </c>
      <c r="M103" s="15" t="s">
        <v>48</v>
      </c>
      <c r="N103" s="19">
        <v>0.05892466435185185</v>
      </c>
    </row>
    <row r="104" spans="1:14" ht="12.75">
      <c r="A104" s="17">
        <v>32107</v>
      </c>
      <c r="B104" s="15"/>
      <c r="C104" s="16" t="s">
        <v>104</v>
      </c>
      <c r="D104" s="16" t="s">
        <v>93</v>
      </c>
      <c r="E104" s="15" t="s">
        <v>307</v>
      </c>
      <c r="F104" s="15" t="s">
        <v>44</v>
      </c>
      <c r="G104" s="15" t="s">
        <v>42</v>
      </c>
      <c r="H104" s="15" t="s">
        <v>46</v>
      </c>
      <c r="I104" s="18" t="s">
        <v>257</v>
      </c>
      <c r="J104" s="15" t="s">
        <v>362</v>
      </c>
      <c r="K104" s="15" t="s">
        <v>305</v>
      </c>
      <c r="L104" s="15" t="str">
        <f>"14450"</f>
        <v>14450</v>
      </c>
      <c r="M104" s="15" t="s">
        <v>48</v>
      </c>
      <c r="N104" s="19">
        <v>0.060178576388888884</v>
      </c>
    </row>
    <row r="105" spans="1:14" ht="12.75">
      <c r="A105" s="17">
        <v>27110</v>
      </c>
      <c r="B105" s="15"/>
      <c r="C105" s="16" t="s">
        <v>135</v>
      </c>
      <c r="D105" s="16" t="s">
        <v>77</v>
      </c>
      <c r="E105" s="15" t="s">
        <v>307</v>
      </c>
      <c r="F105" s="15" t="s">
        <v>44</v>
      </c>
      <c r="G105" s="15" t="s">
        <v>42</v>
      </c>
      <c r="H105" s="15" t="s">
        <v>46</v>
      </c>
      <c r="I105" s="18" t="s">
        <v>219</v>
      </c>
      <c r="J105" s="15" t="s">
        <v>308</v>
      </c>
      <c r="K105" s="15" t="s">
        <v>305</v>
      </c>
      <c r="L105" s="15" t="str">
        <f>"14534"</f>
        <v>14534</v>
      </c>
      <c r="M105" s="15" t="s">
        <v>48</v>
      </c>
      <c r="N105" s="19">
        <v>0.06050784722222222</v>
      </c>
    </row>
    <row r="106" spans="1:14" ht="12.75">
      <c r="A106" s="14">
        <v>27097</v>
      </c>
      <c r="B106" s="3">
        <v>556266</v>
      </c>
      <c r="C106" s="7" t="s">
        <v>570</v>
      </c>
      <c r="D106" s="7" t="s">
        <v>569</v>
      </c>
      <c r="E106" s="3" t="s">
        <v>307</v>
      </c>
      <c r="F106" s="15" t="s">
        <v>44</v>
      </c>
      <c r="G106" s="3" t="s">
        <v>42</v>
      </c>
      <c r="H106" s="15" t="s">
        <v>46</v>
      </c>
      <c r="I106" s="8" t="s">
        <v>571</v>
      </c>
      <c r="J106" s="3" t="s">
        <v>362</v>
      </c>
      <c r="K106" s="3" t="s">
        <v>305</v>
      </c>
      <c r="L106" s="3">
        <v>14450</v>
      </c>
      <c r="M106" s="15" t="s">
        <v>48</v>
      </c>
      <c r="N106" s="19">
        <v>0.0607559375</v>
      </c>
    </row>
    <row r="107" spans="1:14" ht="12.75">
      <c r="A107" s="14">
        <v>25933</v>
      </c>
      <c r="C107" s="7" t="s">
        <v>651</v>
      </c>
      <c r="D107" s="7" t="s">
        <v>650</v>
      </c>
      <c r="E107" s="3" t="s">
        <v>307</v>
      </c>
      <c r="F107" s="15" t="s">
        <v>44</v>
      </c>
      <c r="G107" s="3" t="s">
        <v>42</v>
      </c>
      <c r="H107" s="15" t="s">
        <v>46</v>
      </c>
      <c r="I107" s="8" t="s">
        <v>652</v>
      </c>
      <c r="J107" s="3" t="s">
        <v>362</v>
      </c>
      <c r="K107" s="3" t="s">
        <v>305</v>
      </c>
      <c r="L107" s="3">
        <v>14450</v>
      </c>
      <c r="M107" s="15" t="s">
        <v>48</v>
      </c>
      <c r="N107" s="19">
        <v>0.0607572337962963</v>
      </c>
    </row>
    <row r="108" spans="1:14" ht="12.75">
      <c r="A108" s="17">
        <v>28280</v>
      </c>
      <c r="B108" s="15"/>
      <c r="C108" s="16" t="s">
        <v>101</v>
      </c>
      <c r="D108" s="16" t="s">
        <v>500</v>
      </c>
      <c r="E108" s="15" t="s">
        <v>307</v>
      </c>
      <c r="F108" s="15" t="s">
        <v>44</v>
      </c>
      <c r="G108" s="15" t="s">
        <v>42</v>
      </c>
      <c r="H108" s="15" t="s">
        <v>46</v>
      </c>
      <c r="I108" s="18" t="s">
        <v>175</v>
      </c>
      <c r="J108" s="15" t="s">
        <v>304</v>
      </c>
      <c r="K108" s="15" t="s">
        <v>305</v>
      </c>
      <c r="L108" s="15" t="str">
        <f>"14609"</f>
        <v>14609</v>
      </c>
      <c r="M108" s="15" t="s">
        <v>48</v>
      </c>
      <c r="N108" s="19">
        <v>0.06194436342592593</v>
      </c>
    </row>
    <row r="109" spans="1:14" ht="12.75">
      <c r="A109" s="14">
        <v>25878</v>
      </c>
      <c r="B109" s="3"/>
      <c r="C109" s="7" t="s">
        <v>347</v>
      </c>
      <c r="D109" s="7" t="s">
        <v>346</v>
      </c>
      <c r="E109" s="3" t="s">
        <v>303</v>
      </c>
      <c r="F109" s="15" t="s">
        <v>44</v>
      </c>
      <c r="G109" s="3" t="s">
        <v>42</v>
      </c>
      <c r="H109" s="15" t="s">
        <v>46</v>
      </c>
      <c r="I109" s="8" t="s">
        <v>568</v>
      </c>
      <c r="J109" s="3" t="s">
        <v>348</v>
      </c>
      <c r="K109" s="3" t="s">
        <v>305</v>
      </c>
      <c r="L109" s="3">
        <v>14425</v>
      </c>
      <c r="M109" s="15" t="s">
        <v>48</v>
      </c>
      <c r="N109" s="19">
        <v>0.06195234953703704</v>
      </c>
    </row>
    <row r="110" spans="1:14" ht="12.75">
      <c r="A110" s="17">
        <v>22689</v>
      </c>
      <c r="B110" s="15"/>
      <c r="C110" s="16" t="s">
        <v>123</v>
      </c>
      <c r="D110" s="16" t="s">
        <v>69</v>
      </c>
      <c r="E110" s="15" t="s">
        <v>307</v>
      </c>
      <c r="F110" s="15" t="s">
        <v>44</v>
      </c>
      <c r="G110" s="15" t="s">
        <v>42</v>
      </c>
      <c r="H110" s="15" t="s">
        <v>46</v>
      </c>
      <c r="I110" s="18" t="s">
        <v>203</v>
      </c>
      <c r="J110" s="15" t="s">
        <v>356</v>
      </c>
      <c r="K110" s="15" t="s">
        <v>305</v>
      </c>
      <c r="L110" s="15" t="str">
        <f>"13027"</f>
        <v>13027</v>
      </c>
      <c r="M110" s="15" t="s">
        <v>48</v>
      </c>
      <c r="N110" s="19">
        <v>0.0626609837962963</v>
      </c>
    </row>
    <row r="111" spans="1:14" ht="12.75">
      <c r="A111" s="17">
        <v>23328</v>
      </c>
      <c r="B111" s="15"/>
      <c r="C111" s="16" t="s">
        <v>532</v>
      </c>
      <c r="D111" s="16" t="s">
        <v>82</v>
      </c>
      <c r="E111" s="15" t="s">
        <v>307</v>
      </c>
      <c r="F111" s="15" t="s">
        <v>44</v>
      </c>
      <c r="G111" s="15" t="s">
        <v>42</v>
      </c>
      <c r="H111" s="15" t="s">
        <v>46</v>
      </c>
      <c r="I111" s="18" t="s">
        <v>223</v>
      </c>
      <c r="J111" s="15" t="s">
        <v>549</v>
      </c>
      <c r="K111" s="15" t="s">
        <v>305</v>
      </c>
      <c r="L111" s="15" t="str">
        <f>"14437"</f>
        <v>14437</v>
      </c>
      <c r="M111" s="15" t="s">
        <v>48</v>
      </c>
      <c r="N111" s="19">
        <v>0.06270341435185185</v>
      </c>
    </row>
    <row r="112" spans="1:14" ht="12.75">
      <c r="A112" s="17">
        <v>27184</v>
      </c>
      <c r="B112" s="15">
        <v>473442</v>
      </c>
      <c r="C112" s="16" t="s">
        <v>397</v>
      </c>
      <c r="D112" s="16" t="s">
        <v>396</v>
      </c>
      <c r="E112" s="15" t="s">
        <v>307</v>
      </c>
      <c r="F112" s="15" t="s">
        <v>44</v>
      </c>
      <c r="G112" s="15" t="s">
        <v>42</v>
      </c>
      <c r="H112" s="15" t="s">
        <v>46</v>
      </c>
      <c r="I112" s="18" t="s">
        <v>490</v>
      </c>
      <c r="J112" s="15" t="s">
        <v>399</v>
      </c>
      <c r="K112" s="15" t="s">
        <v>305</v>
      </c>
      <c r="L112" s="15" t="str">
        <f>"14526"</f>
        <v>14526</v>
      </c>
      <c r="M112" s="15" t="s">
        <v>48</v>
      </c>
      <c r="N112" s="19">
        <v>0.06278599537037037</v>
      </c>
    </row>
    <row r="113" spans="1:14" ht="12.75">
      <c r="A113" s="17">
        <v>25570</v>
      </c>
      <c r="B113" s="15">
        <v>479293</v>
      </c>
      <c r="C113" s="16" t="s">
        <v>397</v>
      </c>
      <c r="D113" s="16" t="s">
        <v>461</v>
      </c>
      <c r="E113" s="15" t="s">
        <v>303</v>
      </c>
      <c r="F113" s="15" t="s">
        <v>44</v>
      </c>
      <c r="G113" s="15" t="s">
        <v>42</v>
      </c>
      <c r="H113" s="15" t="s">
        <v>46</v>
      </c>
      <c r="I113" s="18" t="s">
        <v>398</v>
      </c>
      <c r="J113" s="15" t="s">
        <v>399</v>
      </c>
      <c r="K113" s="15" t="s">
        <v>305</v>
      </c>
      <c r="L113" s="15" t="str">
        <f>"14526"</f>
        <v>14526</v>
      </c>
      <c r="M113" s="15" t="s">
        <v>48</v>
      </c>
      <c r="N113" s="19">
        <v>0.062786875</v>
      </c>
    </row>
    <row r="114" spans="1:14" ht="12.75">
      <c r="A114" s="17">
        <v>27450</v>
      </c>
      <c r="B114" s="15">
        <v>338579</v>
      </c>
      <c r="C114" s="16" t="s">
        <v>452</v>
      </c>
      <c r="D114" s="16" t="s">
        <v>451</v>
      </c>
      <c r="E114" s="15" t="s">
        <v>303</v>
      </c>
      <c r="F114" s="15" t="s">
        <v>44</v>
      </c>
      <c r="G114" s="15" t="s">
        <v>41</v>
      </c>
      <c r="H114" s="15" t="s">
        <v>46</v>
      </c>
      <c r="I114" s="18" t="s">
        <v>453</v>
      </c>
      <c r="J114" s="15" t="s">
        <v>454</v>
      </c>
      <c r="K114" s="15" t="s">
        <v>305</v>
      </c>
      <c r="L114" s="15" t="str">
        <f>"13367"</f>
        <v>13367</v>
      </c>
      <c r="M114" s="15" t="s">
        <v>48</v>
      </c>
      <c r="N114" s="19">
        <v>0.06310329861111111</v>
      </c>
    </row>
    <row r="115" spans="1:14" ht="12.75">
      <c r="A115" s="14">
        <v>24463</v>
      </c>
      <c r="B115" s="12" t="s">
        <v>344</v>
      </c>
      <c r="C115" s="7" t="s">
        <v>343</v>
      </c>
      <c r="D115" s="7" t="s">
        <v>604</v>
      </c>
      <c r="E115" s="3" t="s">
        <v>307</v>
      </c>
      <c r="F115" s="15" t="s">
        <v>44</v>
      </c>
      <c r="G115" s="3" t="s">
        <v>42</v>
      </c>
      <c r="H115" s="15" t="s">
        <v>46</v>
      </c>
      <c r="I115" s="8" t="s">
        <v>605</v>
      </c>
      <c r="J115" s="3" t="s">
        <v>308</v>
      </c>
      <c r="K115" s="3" t="s">
        <v>305</v>
      </c>
      <c r="L115" s="3">
        <v>14534</v>
      </c>
      <c r="M115" s="15" t="s">
        <v>48</v>
      </c>
      <c r="N115" s="19">
        <v>0.06311100694444445</v>
      </c>
    </row>
    <row r="116" spans="1:14" ht="12.75">
      <c r="A116" s="17">
        <v>27438</v>
      </c>
      <c r="B116" s="15"/>
      <c r="C116" s="16" t="s">
        <v>138</v>
      </c>
      <c r="D116" s="16" t="s">
        <v>548</v>
      </c>
      <c r="E116" s="15" t="s">
        <v>307</v>
      </c>
      <c r="F116" s="15" t="s">
        <v>44</v>
      </c>
      <c r="G116" s="15" t="s">
        <v>42</v>
      </c>
      <c r="H116" s="15" t="s">
        <v>46</v>
      </c>
      <c r="I116" s="18" t="s">
        <v>224</v>
      </c>
      <c r="J116" s="15" t="s">
        <v>337</v>
      </c>
      <c r="K116" s="15" t="s">
        <v>305</v>
      </c>
      <c r="L116" s="15" t="str">
        <f>"14580"</f>
        <v>14580</v>
      </c>
      <c r="M116" s="15" t="s">
        <v>48</v>
      </c>
      <c r="N116" s="19">
        <v>0.06466439814814816</v>
      </c>
    </row>
    <row r="117" spans="1:14" ht="12.75">
      <c r="A117" s="17">
        <v>25640</v>
      </c>
      <c r="B117" s="15"/>
      <c r="C117" s="16" t="s">
        <v>539</v>
      </c>
      <c r="D117" s="16" t="s">
        <v>426</v>
      </c>
      <c r="E117" s="15" t="s">
        <v>307</v>
      </c>
      <c r="F117" s="15" t="s">
        <v>44</v>
      </c>
      <c r="G117" s="15" t="s">
        <v>42</v>
      </c>
      <c r="H117" s="15" t="s">
        <v>46</v>
      </c>
      <c r="I117" s="18" t="s">
        <v>208</v>
      </c>
      <c r="J117" s="15" t="s">
        <v>336</v>
      </c>
      <c r="K117" s="15" t="s">
        <v>305</v>
      </c>
      <c r="L117" s="15" t="str">
        <f>"14469"</f>
        <v>14469</v>
      </c>
      <c r="M117" s="15" t="s">
        <v>48</v>
      </c>
      <c r="N117" s="19">
        <v>0.06466634259259259</v>
      </c>
    </row>
    <row r="118" spans="1:14" ht="12.75">
      <c r="A118" s="17">
        <v>31610</v>
      </c>
      <c r="B118" s="15"/>
      <c r="C118" s="16" t="s">
        <v>475</v>
      </c>
      <c r="D118" s="16" t="s">
        <v>474</v>
      </c>
      <c r="E118" s="15" t="s">
        <v>303</v>
      </c>
      <c r="F118" s="15" t="s">
        <v>44</v>
      </c>
      <c r="G118" s="15" t="s">
        <v>41</v>
      </c>
      <c r="H118" s="15" t="s">
        <v>46</v>
      </c>
      <c r="I118" s="18" t="s">
        <v>476</v>
      </c>
      <c r="J118" s="15" t="s">
        <v>441</v>
      </c>
      <c r="K118" s="15" t="s">
        <v>305</v>
      </c>
      <c r="L118" s="15" t="str">
        <f>"14428"</f>
        <v>14428</v>
      </c>
      <c r="M118" s="15" t="s">
        <v>48</v>
      </c>
      <c r="N118" s="19">
        <v>0.06508434027777778</v>
      </c>
    </row>
    <row r="119" spans="1:14" ht="12.75">
      <c r="A119" s="17">
        <v>22383</v>
      </c>
      <c r="B119" s="15">
        <v>320557</v>
      </c>
      <c r="C119" s="16" t="s">
        <v>432</v>
      </c>
      <c r="D119" s="16" t="s">
        <v>349</v>
      </c>
      <c r="E119" s="15" t="s">
        <v>307</v>
      </c>
      <c r="F119" s="15" t="s">
        <v>44</v>
      </c>
      <c r="G119" s="15" t="s">
        <v>42</v>
      </c>
      <c r="H119" s="15" t="s">
        <v>46</v>
      </c>
      <c r="I119" s="18" t="s">
        <v>433</v>
      </c>
      <c r="J119" s="15" t="s">
        <v>304</v>
      </c>
      <c r="K119" s="15" t="s">
        <v>305</v>
      </c>
      <c r="L119" s="15" t="str">
        <f>"14618"</f>
        <v>14618</v>
      </c>
      <c r="M119" s="15" t="s">
        <v>48</v>
      </c>
      <c r="N119" s="19">
        <v>0.06523635416666666</v>
      </c>
    </row>
    <row r="120" spans="1:14" ht="12.75">
      <c r="A120" s="17">
        <v>31560</v>
      </c>
      <c r="B120" s="15">
        <v>566875</v>
      </c>
      <c r="C120" s="16" t="s">
        <v>105</v>
      </c>
      <c r="D120" s="16" t="s">
        <v>319</v>
      </c>
      <c r="E120" s="15" t="s">
        <v>303</v>
      </c>
      <c r="F120" s="15" t="s">
        <v>44</v>
      </c>
      <c r="G120" s="15" t="s">
        <v>41</v>
      </c>
      <c r="H120" s="15" t="s">
        <v>46</v>
      </c>
      <c r="I120" s="18" t="s">
        <v>179</v>
      </c>
      <c r="J120" s="15" t="s">
        <v>304</v>
      </c>
      <c r="K120" s="15" t="s">
        <v>305</v>
      </c>
      <c r="L120" s="15" t="str">
        <f>"14610"</f>
        <v>14610</v>
      </c>
      <c r="M120" s="15" t="s">
        <v>48</v>
      </c>
      <c r="N120" s="19">
        <v>0.0657941087962963</v>
      </c>
    </row>
    <row r="121" spans="1:14" ht="12.75">
      <c r="A121" s="17">
        <v>25981</v>
      </c>
      <c r="B121" s="15">
        <v>490094</v>
      </c>
      <c r="C121" s="16" t="s">
        <v>163</v>
      </c>
      <c r="D121" s="16" t="s">
        <v>486</v>
      </c>
      <c r="E121" s="15" t="s">
        <v>303</v>
      </c>
      <c r="F121" s="15" t="s">
        <v>44</v>
      </c>
      <c r="G121" s="15" t="s">
        <v>41</v>
      </c>
      <c r="H121" s="15" t="s">
        <v>46</v>
      </c>
      <c r="I121" s="18" t="s">
        <v>261</v>
      </c>
      <c r="J121" s="15" t="s">
        <v>405</v>
      </c>
      <c r="K121" s="15" t="s">
        <v>305</v>
      </c>
      <c r="L121" s="15" t="str">
        <f>"14514"</f>
        <v>14514</v>
      </c>
      <c r="M121" s="15" t="s">
        <v>48</v>
      </c>
      <c r="N121" s="19">
        <v>0.06592572916666667</v>
      </c>
    </row>
    <row r="122" spans="1:14" ht="12.75">
      <c r="A122" s="14">
        <v>23514</v>
      </c>
      <c r="B122" s="3">
        <v>516242</v>
      </c>
      <c r="C122" s="7" t="s">
        <v>502</v>
      </c>
      <c r="D122" s="7" t="s">
        <v>498</v>
      </c>
      <c r="E122" s="3" t="s">
        <v>303</v>
      </c>
      <c r="F122" s="15" t="s">
        <v>44</v>
      </c>
      <c r="G122" s="3" t="s">
        <v>41</v>
      </c>
      <c r="H122" s="15" t="s">
        <v>46</v>
      </c>
      <c r="I122" s="13" t="s">
        <v>556</v>
      </c>
      <c r="J122" s="3" t="s">
        <v>399</v>
      </c>
      <c r="K122" s="3" t="s">
        <v>305</v>
      </c>
      <c r="M122" s="15" t="s">
        <v>48</v>
      </c>
      <c r="N122" s="19">
        <v>0.06651917824074073</v>
      </c>
    </row>
    <row r="123" spans="1:14" ht="12.75">
      <c r="A123" s="17">
        <v>28372</v>
      </c>
      <c r="B123" s="15">
        <v>509534</v>
      </c>
      <c r="C123" s="7" t="s">
        <v>1</v>
      </c>
      <c r="D123" s="7" t="s">
        <v>0</v>
      </c>
      <c r="E123" s="15" t="s">
        <v>303</v>
      </c>
      <c r="F123" s="15" t="s">
        <v>44</v>
      </c>
      <c r="G123" s="15" t="s">
        <v>41</v>
      </c>
      <c r="H123" s="15" t="s">
        <v>46</v>
      </c>
      <c r="I123" s="18" t="s">
        <v>200</v>
      </c>
      <c r="J123" s="15" t="s">
        <v>272</v>
      </c>
      <c r="K123" s="15" t="s">
        <v>305</v>
      </c>
      <c r="L123" s="15">
        <v>14506</v>
      </c>
      <c r="M123" s="15" t="s">
        <v>48</v>
      </c>
      <c r="N123" s="19">
        <v>0.06734703703703704</v>
      </c>
    </row>
    <row r="124" spans="1:14" ht="12.75">
      <c r="A124" s="17">
        <v>27604</v>
      </c>
      <c r="B124" s="15">
        <v>236824</v>
      </c>
      <c r="C124" s="16" t="s">
        <v>507</v>
      </c>
      <c r="D124" s="16" t="s">
        <v>506</v>
      </c>
      <c r="E124" s="15" t="s">
        <v>303</v>
      </c>
      <c r="F124" s="15" t="s">
        <v>44</v>
      </c>
      <c r="G124" s="15" t="s">
        <v>41</v>
      </c>
      <c r="H124" s="15" t="s">
        <v>46</v>
      </c>
      <c r="I124" s="18" t="s">
        <v>258</v>
      </c>
      <c r="J124" s="15" t="s">
        <v>388</v>
      </c>
      <c r="K124" s="15" t="s">
        <v>305</v>
      </c>
      <c r="L124" s="15" t="str">
        <f>"14225"</f>
        <v>14225</v>
      </c>
      <c r="M124" s="15" t="s">
        <v>48</v>
      </c>
      <c r="N124" s="19">
        <v>0.06786004629629629</v>
      </c>
    </row>
    <row r="125" spans="1:14" ht="12.75">
      <c r="A125" s="17">
        <v>31524</v>
      </c>
      <c r="B125" s="15"/>
      <c r="C125" s="16" t="s">
        <v>473</v>
      </c>
      <c r="D125" s="16" t="s">
        <v>472</v>
      </c>
      <c r="E125" s="15" t="s">
        <v>303</v>
      </c>
      <c r="F125" s="15" t="s">
        <v>44</v>
      </c>
      <c r="G125" s="15" t="s">
        <v>41</v>
      </c>
      <c r="H125" s="15" t="s">
        <v>46</v>
      </c>
      <c r="I125" s="18" t="s">
        <v>211</v>
      </c>
      <c r="J125" s="15" t="s">
        <v>304</v>
      </c>
      <c r="K125" s="15" t="s">
        <v>305</v>
      </c>
      <c r="L125" s="15" t="str">
        <f>"14620"</f>
        <v>14620</v>
      </c>
      <c r="M125" s="15" t="s">
        <v>48</v>
      </c>
      <c r="N125" s="19">
        <v>0.06828765046296296</v>
      </c>
    </row>
    <row r="126" spans="1:14" ht="12.75">
      <c r="A126" s="14">
        <v>24619</v>
      </c>
      <c r="B126" s="3"/>
      <c r="C126" s="7" t="s">
        <v>509</v>
      </c>
      <c r="D126" s="7" t="s">
        <v>508</v>
      </c>
      <c r="E126" s="3" t="s">
        <v>307</v>
      </c>
      <c r="F126" s="15" t="s">
        <v>44</v>
      </c>
      <c r="G126" s="3" t="s">
        <v>42</v>
      </c>
      <c r="H126" s="15" t="s">
        <v>46</v>
      </c>
      <c r="I126" s="9" t="s">
        <v>510</v>
      </c>
      <c r="J126" s="3" t="s">
        <v>511</v>
      </c>
      <c r="K126" s="3" t="s">
        <v>305</v>
      </c>
      <c r="L126" s="3">
        <v>14470</v>
      </c>
      <c r="M126" s="15" t="s">
        <v>48</v>
      </c>
      <c r="N126" s="19">
        <v>0.06862649305555556</v>
      </c>
    </row>
    <row r="127" spans="1:14" ht="12.75">
      <c r="A127" s="17">
        <v>24812</v>
      </c>
      <c r="B127" s="15">
        <v>171673</v>
      </c>
      <c r="C127" s="16" t="s">
        <v>118</v>
      </c>
      <c r="D127" s="16" t="s">
        <v>339</v>
      </c>
      <c r="E127" s="15" t="s">
        <v>303</v>
      </c>
      <c r="F127" s="15" t="s">
        <v>44</v>
      </c>
      <c r="G127" s="15" t="s">
        <v>41</v>
      </c>
      <c r="H127" s="15" t="s">
        <v>46</v>
      </c>
      <c r="I127" s="18" t="s">
        <v>197</v>
      </c>
      <c r="J127" s="15" t="s">
        <v>271</v>
      </c>
      <c r="K127" s="15" t="s">
        <v>280</v>
      </c>
      <c r="L127" s="15" t="str">
        <f>"15636"</f>
        <v>15636</v>
      </c>
      <c r="M127" s="15" t="s">
        <v>48</v>
      </c>
      <c r="N127" s="19">
        <v>0.06869325231481481</v>
      </c>
    </row>
    <row r="128" spans="1:14" ht="12.75">
      <c r="A128" s="14">
        <v>25379</v>
      </c>
      <c r="B128" s="12" t="s">
        <v>330</v>
      </c>
      <c r="C128" s="7" t="s">
        <v>329</v>
      </c>
      <c r="D128" s="7" t="s">
        <v>328</v>
      </c>
      <c r="E128" s="3" t="s">
        <v>303</v>
      </c>
      <c r="F128" s="15" t="s">
        <v>44</v>
      </c>
      <c r="G128" s="3" t="s">
        <v>41</v>
      </c>
      <c r="H128" s="15" t="s">
        <v>46</v>
      </c>
      <c r="I128" s="8" t="s">
        <v>615</v>
      </c>
      <c r="J128" s="3" t="s">
        <v>308</v>
      </c>
      <c r="K128" s="3" t="s">
        <v>305</v>
      </c>
      <c r="L128" s="3">
        <v>14534</v>
      </c>
      <c r="M128" s="15" t="s">
        <v>48</v>
      </c>
      <c r="N128" s="19">
        <v>0.06928140046296295</v>
      </c>
    </row>
    <row r="129" spans="1:14" ht="12.75">
      <c r="A129" s="17">
        <v>21662</v>
      </c>
      <c r="B129" s="15"/>
      <c r="C129" s="16" t="s">
        <v>106</v>
      </c>
      <c r="D129" s="16" t="s">
        <v>420</v>
      </c>
      <c r="E129" s="15" t="s">
        <v>307</v>
      </c>
      <c r="F129" s="15" t="s">
        <v>44</v>
      </c>
      <c r="G129" s="15" t="s">
        <v>42</v>
      </c>
      <c r="H129" s="15" t="s">
        <v>46</v>
      </c>
      <c r="I129" s="18" t="s">
        <v>180</v>
      </c>
      <c r="J129" s="15" t="s">
        <v>333</v>
      </c>
      <c r="K129" s="15" t="s">
        <v>305</v>
      </c>
      <c r="L129" s="15" t="str">
        <f>"14424"</f>
        <v>14424</v>
      </c>
      <c r="M129" s="15" t="s">
        <v>48</v>
      </c>
      <c r="N129" s="19">
        <v>0.07010115740740741</v>
      </c>
    </row>
    <row r="130" spans="1:14" ht="12.75">
      <c r="A130" s="14">
        <v>30198</v>
      </c>
      <c r="B130" s="3">
        <v>232630</v>
      </c>
      <c r="C130" s="7" t="s">
        <v>522</v>
      </c>
      <c r="D130" s="7" t="s">
        <v>345</v>
      </c>
      <c r="E130" s="3" t="s">
        <v>303</v>
      </c>
      <c r="F130" s="15" t="s">
        <v>44</v>
      </c>
      <c r="G130" s="3" t="s">
        <v>41</v>
      </c>
      <c r="H130" s="15" t="s">
        <v>46</v>
      </c>
      <c r="I130" s="13" t="s">
        <v>523</v>
      </c>
      <c r="J130" s="3" t="s">
        <v>337</v>
      </c>
      <c r="K130" s="3" t="s">
        <v>305</v>
      </c>
      <c r="L130" s="3">
        <v>14580</v>
      </c>
      <c r="M130" s="15" t="s">
        <v>48</v>
      </c>
      <c r="N130" s="19">
        <v>0.07043961805555556</v>
      </c>
    </row>
    <row r="131" spans="1:14" ht="12.75">
      <c r="A131" s="14">
        <v>26382</v>
      </c>
      <c r="B131" s="3">
        <v>264466</v>
      </c>
      <c r="C131" s="7" t="s">
        <v>514</v>
      </c>
      <c r="D131" s="7" t="s">
        <v>339</v>
      </c>
      <c r="E131" s="3" t="s">
        <v>303</v>
      </c>
      <c r="F131" s="15" t="s">
        <v>44</v>
      </c>
      <c r="G131" s="3" t="s">
        <v>41</v>
      </c>
      <c r="H131" s="15" t="s">
        <v>46</v>
      </c>
      <c r="I131" s="8" t="s">
        <v>515</v>
      </c>
      <c r="J131" s="3" t="s">
        <v>304</v>
      </c>
      <c r="K131" s="3" t="s">
        <v>305</v>
      </c>
      <c r="L131" s="3">
        <v>14617</v>
      </c>
      <c r="M131" s="15" t="s">
        <v>48</v>
      </c>
      <c r="N131" s="19">
        <v>0.07064833333333333</v>
      </c>
    </row>
    <row r="132" spans="1:14" ht="12.75">
      <c r="A132" s="14">
        <v>25432</v>
      </c>
      <c r="B132" s="3"/>
      <c r="C132" s="7" t="s">
        <v>527</v>
      </c>
      <c r="D132" s="7" t="s">
        <v>306</v>
      </c>
      <c r="E132" s="3" t="s">
        <v>307</v>
      </c>
      <c r="F132" s="15" t="s">
        <v>44</v>
      </c>
      <c r="G132" s="3" t="s">
        <v>42</v>
      </c>
      <c r="H132" s="15" t="s">
        <v>46</v>
      </c>
      <c r="I132" s="8" t="s">
        <v>528</v>
      </c>
      <c r="J132" s="3" t="s">
        <v>441</v>
      </c>
      <c r="K132" s="3" t="s">
        <v>305</v>
      </c>
      <c r="L132" s="3">
        <v>14428</v>
      </c>
      <c r="M132" s="15" t="s">
        <v>48</v>
      </c>
      <c r="N132" s="19">
        <v>0.07076638888888888</v>
      </c>
    </row>
    <row r="133" spans="1:14" ht="12.75">
      <c r="A133" s="17">
        <v>24734</v>
      </c>
      <c r="B133" s="15"/>
      <c r="C133" s="16" t="s">
        <v>119</v>
      </c>
      <c r="D133" s="16" t="s">
        <v>580</v>
      </c>
      <c r="E133" s="15" t="s">
        <v>307</v>
      </c>
      <c r="F133" s="15" t="s">
        <v>44</v>
      </c>
      <c r="G133" s="15" t="s">
        <v>42</v>
      </c>
      <c r="H133" s="15" t="s">
        <v>46</v>
      </c>
      <c r="I133" s="18" t="s">
        <v>198</v>
      </c>
      <c r="J133" s="15" t="s">
        <v>304</v>
      </c>
      <c r="K133" s="15" t="s">
        <v>305</v>
      </c>
      <c r="L133" s="15" t="str">
        <f>"14624"</f>
        <v>14624</v>
      </c>
      <c r="M133" s="15" t="s">
        <v>48</v>
      </c>
      <c r="N133" s="19">
        <v>0.07114033564814815</v>
      </c>
    </row>
    <row r="134" spans="1:14" ht="12.75">
      <c r="A134" s="14">
        <v>31834</v>
      </c>
      <c r="C134" s="7" t="s">
        <v>323</v>
      </c>
      <c r="D134" s="7" t="s">
        <v>322</v>
      </c>
      <c r="E134" s="3" t="s">
        <v>303</v>
      </c>
      <c r="F134" s="15" t="s">
        <v>44</v>
      </c>
      <c r="G134" s="3" t="s">
        <v>41</v>
      </c>
      <c r="H134" s="15" t="s">
        <v>46</v>
      </c>
      <c r="I134" s="8" t="s">
        <v>618</v>
      </c>
      <c r="J134" s="3" t="s">
        <v>304</v>
      </c>
      <c r="K134" s="3" t="s">
        <v>305</v>
      </c>
      <c r="L134" s="3">
        <v>14610</v>
      </c>
      <c r="M134" s="15" t="s">
        <v>48</v>
      </c>
      <c r="N134" s="19">
        <v>0.07178430555555555</v>
      </c>
    </row>
    <row r="135" spans="1:14" ht="12.75">
      <c r="A135" s="17">
        <v>23475</v>
      </c>
      <c r="B135" s="15"/>
      <c r="C135" s="16" t="s">
        <v>464</v>
      </c>
      <c r="D135" s="16" t="s">
        <v>463</v>
      </c>
      <c r="E135" s="15" t="s">
        <v>303</v>
      </c>
      <c r="F135" s="15" t="s">
        <v>44</v>
      </c>
      <c r="G135" s="15" t="s">
        <v>41</v>
      </c>
      <c r="H135" s="15" t="s">
        <v>46</v>
      </c>
      <c r="I135" s="18" t="s">
        <v>465</v>
      </c>
      <c r="J135" s="15" t="s">
        <v>333</v>
      </c>
      <c r="K135" s="15" t="s">
        <v>305</v>
      </c>
      <c r="L135" s="15" t="str">
        <f>"14424"</f>
        <v>14424</v>
      </c>
      <c r="M135" s="15" t="s">
        <v>48</v>
      </c>
      <c r="N135" s="19">
        <v>0.07185870370370372</v>
      </c>
    </row>
    <row r="136" spans="1:14" ht="12.75">
      <c r="A136" s="17">
        <v>24020</v>
      </c>
      <c r="B136" s="15">
        <v>241941</v>
      </c>
      <c r="C136" s="16" t="s">
        <v>114</v>
      </c>
      <c r="D136" s="16" t="s">
        <v>377</v>
      </c>
      <c r="E136" s="15" t="s">
        <v>307</v>
      </c>
      <c r="F136" s="15" t="s">
        <v>44</v>
      </c>
      <c r="G136" s="15" t="s">
        <v>41</v>
      </c>
      <c r="H136" s="15" t="s">
        <v>46</v>
      </c>
      <c r="I136" s="18" t="s">
        <v>192</v>
      </c>
      <c r="J136" s="15" t="s">
        <v>304</v>
      </c>
      <c r="K136" s="15" t="s">
        <v>305</v>
      </c>
      <c r="L136" s="15" t="str">
        <f>"14610"</f>
        <v>14610</v>
      </c>
      <c r="M136" s="15" t="s">
        <v>48</v>
      </c>
      <c r="N136" s="19">
        <v>0.07188028935185185</v>
      </c>
    </row>
    <row r="137" spans="1:14" ht="12.75">
      <c r="A137" s="14">
        <v>28418</v>
      </c>
      <c r="C137" s="7" t="s">
        <v>584</v>
      </c>
      <c r="D137" s="7" t="s">
        <v>583</v>
      </c>
      <c r="E137" s="3" t="s">
        <v>307</v>
      </c>
      <c r="F137" s="15" t="s">
        <v>44</v>
      </c>
      <c r="G137" s="3" t="s">
        <v>42</v>
      </c>
      <c r="H137" s="15" t="s">
        <v>46</v>
      </c>
      <c r="I137" s="8" t="s">
        <v>585</v>
      </c>
      <c r="J137" s="3" t="s">
        <v>399</v>
      </c>
      <c r="K137" s="3" t="s">
        <v>305</v>
      </c>
      <c r="L137" s="3">
        <v>14526</v>
      </c>
      <c r="M137" s="15" t="s">
        <v>48</v>
      </c>
      <c r="N137" s="19">
        <v>0.07190796296296297</v>
      </c>
    </row>
    <row r="138" spans="1:14" ht="12.75">
      <c r="A138" s="14">
        <v>25338</v>
      </c>
      <c r="B138" s="3">
        <v>401465</v>
      </c>
      <c r="C138" s="7" t="s">
        <v>545</v>
      </c>
      <c r="D138" s="7" t="s">
        <v>544</v>
      </c>
      <c r="E138" s="3" t="s">
        <v>303</v>
      </c>
      <c r="F138" s="15" t="s">
        <v>44</v>
      </c>
      <c r="G138" s="3" t="s">
        <v>41</v>
      </c>
      <c r="H138" s="15" t="s">
        <v>46</v>
      </c>
      <c r="I138" s="8" t="s">
        <v>546</v>
      </c>
      <c r="J138" s="3" t="s">
        <v>362</v>
      </c>
      <c r="K138" s="3" t="s">
        <v>305</v>
      </c>
      <c r="L138" s="3">
        <v>14450</v>
      </c>
      <c r="M138" s="15" t="s">
        <v>48</v>
      </c>
      <c r="N138" s="19">
        <v>0.07194997685185185</v>
      </c>
    </row>
    <row r="139" spans="1:14" ht="12.75">
      <c r="A139" s="14">
        <v>23596</v>
      </c>
      <c r="B139" s="12" t="s">
        <v>607</v>
      </c>
      <c r="C139" s="7" t="s">
        <v>606</v>
      </c>
      <c r="D139" s="7" t="s">
        <v>322</v>
      </c>
      <c r="E139" s="3" t="s">
        <v>303</v>
      </c>
      <c r="F139" s="15" t="s">
        <v>44</v>
      </c>
      <c r="G139" s="3" t="s">
        <v>41</v>
      </c>
      <c r="H139" s="15" t="s">
        <v>46</v>
      </c>
      <c r="I139" s="8" t="s">
        <v>608</v>
      </c>
      <c r="J139" s="3" t="s">
        <v>304</v>
      </c>
      <c r="K139" s="3" t="s">
        <v>305</v>
      </c>
      <c r="L139" s="3">
        <v>14612</v>
      </c>
      <c r="M139" s="15" t="s">
        <v>48</v>
      </c>
      <c r="N139" s="19">
        <v>0.07225924768518519</v>
      </c>
    </row>
    <row r="140" spans="1:14" ht="12.75">
      <c r="A140" s="14">
        <v>19366</v>
      </c>
      <c r="B140" s="12" t="s">
        <v>596</v>
      </c>
      <c r="C140" s="7" t="s">
        <v>311</v>
      </c>
      <c r="D140" s="7" t="s">
        <v>310</v>
      </c>
      <c r="E140" s="3" t="s">
        <v>303</v>
      </c>
      <c r="F140" s="15" t="s">
        <v>44</v>
      </c>
      <c r="G140" s="3" t="s">
        <v>42</v>
      </c>
      <c r="H140" s="15" t="s">
        <v>46</v>
      </c>
      <c r="I140" s="8" t="s">
        <v>597</v>
      </c>
      <c r="J140" s="3" t="s">
        <v>312</v>
      </c>
      <c r="K140" s="3" t="s">
        <v>305</v>
      </c>
      <c r="L140" s="3">
        <v>14472</v>
      </c>
      <c r="M140" s="15" t="s">
        <v>48</v>
      </c>
      <c r="N140" s="19">
        <v>0.07238625</v>
      </c>
    </row>
    <row r="141" spans="1:14" ht="12.75">
      <c r="A141" s="17">
        <v>32331</v>
      </c>
      <c r="B141" s="15"/>
      <c r="C141" s="16" t="s">
        <v>148</v>
      </c>
      <c r="D141" s="16" t="s">
        <v>87</v>
      </c>
      <c r="E141" s="15" t="s">
        <v>303</v>
      </c>
      <c r="F141" s="15" t="s">
        <v>44</v>
      </c>
      <c r="G141" s="15" t="s">
        <v>41</v>
      </c>
      <c r="H141" s="15" t="s">
        <v>46</v>
      </c>
      <c r="I141" s="18" t="s">
        <v>236</v>
      </c>
      <c r="J141" s="15" t="s">
        <v>468</v>
      </c>
      <c r="K141" s="15" t="s">
        <v>305</v>
      </c>
      <c r="L141" s="15" t="str">
        <f>"14850"</f>
        <v>14850</v>
      </c>
      <c r="M141" s="15" t="s">
        <v>48</v>
      </c>
      <c r="N141" s="19">
        <v>0.07244716435185185</v>
      </c>
    </row>
    <row r="142" spans="1:14" ht="12.75">
      <c r="A142" s="17">
        <v>25655</v>
      </c>
      <c r="B142" s="15"/>
      <c r="C142" s="16" t="s">
        <v>413</v>
      </c>
      <c r="D142" s="16" t="s">
        <v>95</v>
      </c>
      <c r="E142" s="15" t="s">
        <v>303</v>
      </c>
      <c r="F142" s="15" t="s">
        <v>44</v>
      </c>
      <c r="G142" s="15" t="s">
        <v>41</v>
      </c>
      <c r="H142" s="15" t="s">
        <v>46</v>
      </c>
      <c r="I142" s="18" t="s">
        <v>263</v>
      </c>
      <c r="J142" s="15" t="s">
        <v>304</v>
      </c>
      <c r="K142" s="15" t="s">
        <v>305</v>
      </c>
      <c r="L142" s="15" t="str">
        <f>"14607"</f>
        <v>14607</v>
      </c>
      <c r="M142" s="15" t="s">
        <v>48</v>
      </c>
      <c r="N142" s="19">
        <v>0.07263434027777778</v>
      </c>
    </row>
    <row r="143" spans="1:14" ht="12.75">
      <c r="A143" s="14">
        <v>16783</v>
      </c>
      <c r="B143" s="12" t="s">
        <v>326</v>
      </c>
      <c r="C143" s="7" t="s">
        <v>325</v>
      </c>
      <c r="D143" s="7" t="s">
        <v>324</v>
      </c>
      <c r="E143" s="3" t="s">
        <v>303</v>
      </c>
      <c r="F143" s="15" t="s">
        <v>44</v>
      </c>
      <c r="G143" s="3" t="s">
        <v>41</v>
      </c>
      <c r="H143" s="15" t="s">
        <v>46</v>
      </c>
      <c r="I143" s="8" t="s">
        <v>591</v>
      </c>
      <c r="J143" s="3" t="s">
        <v>327</v>
      </c>
      <c r="K143" s="3" t="s">
        <v>305</v>
      </c>
      <c r="L143" s="3">
        <v>14487</v>
      </c>
      <c r="M143" s="15" t="s">
        <v>48</v>
      </c>
      <c r="N143" s="19">
        <v>0.07265721064814816</v>
      </c>
    </row>
    <row r="144" spans="1:14" ht="12.75">
      <c r="A144" s="17">
        <v>24883</v>
      </c>
      <c r="B144" s="15"/>
      <c r="C144" s="7" t="s">
        <v>26</v>
      </c>
      <c r="D144" s="7" t="s">
        <v>25</v>
      </c>
      <c r="E144" s="15" t="s">
        <v>303</v>
      </c>
      <c r="F144" s="15" t="s">
        <v>44</v>
      </c>
      <c r="G144" s="15" t="s">
        <v>41</v>
      </c>
      <c r="H144" s="15" t="s">
        <v>46</v>
      </c>
      <c r="I144" s="18" t="s">
        <v>27</v>
      </c>
      <c r="J144" s="15" t="s">
        <v>304</v>
      </c>
      <c r="K144" s="15" t="s">
        <v>305</v>
      </c>
      <c r="L144" s="15">
        <v>14616</v>
      </c>
      <c r="M144" s="15" t="s">
        <v>48</v>
      </c>
      <c r="N144" s="19">
        <v>0.07387780092592593</v>
      </c>
    </row>
    <row r="145" spans="1:14" ht="12.75">
      <c r="A145" s="17">
        <v>27082</v>
      </c>
      <c r="B145" s="15"/>
      <c r="C145" s="7" t="s">
        <v>2</v>
      </c>
      <c r="D145" s="7" t="s">
        <v>621</v>
      </c>
      <c r="E145" s="15" t="s">
        <v>307</v>
      </c>
      <c r="F145" s="15" t="s">
        <v>44</v>
      </c>
      <c r="G145" s="15" t="s">
        <v>42</v>
      </c>
      <c r="H145" s="15" t="s">
        <v>46</v>
      </c>
      <c r="I145" s="18" t="s">
        <v>3</v>
      </c>
      <c r="J145" s="15" t="s">
        <v>312</v>
      </c>
      <c r="K145" s="15" t="s">
        <v>305</v>
      </c>
      <c r="L145" s="15">
        <v>14472</v>
      </c>
      <c r="M145" s="15" t="s">
        <v>48</v>
      </c>
      <c r="N145" s="19">
        <v>0.07447418981481481</v>
      </c>
    </row>
    <row r="146" spans="1:14" ht="12.75">
      <c r="A146" s="14">
        <v>27154</v>
      </c>
      <c r="B146" s="3"/>
      <c r="C146" s="7" t="s">
        <v>386</v>
      </c>
      <c r="D146" s="7" t="s">
        <v>385</v>
      </c>
      <c r="E146" s="3" t="s">
        <v>303</v>
      </c>
      <c r="F146" s="15" t="s">
        <v>44</v>
      </c>
      <c r="G146" s="3" t="s">
        <v>41</v>
      </c>
      <c r="H146" s="15" t="s">
        <v>46</v>
      </c>
      <c r="I146" s="8" t="s">
        <v>387</v>
      </c>
      <c r="J146" s="3" t="s">
        <v>388</v>
      </c>
      <c r="K146" s="3" t="s">
        <v>305</v>
      </c>
      <c r="L146" s="3">
        <v>14226</v>
      </c>
      <c r="M146" s="15" t="s">
        <v>48</v>
      </c>
      <c r="N146" s="19">
        <v>0.07469850694444445</v>
      </c>
    </row>
    <row r="147" spans="1:14" ht="12.75">
      <c r="A147" s="17">
        <v>24058</v>
      </c>
      <c r="B147" s="15">
        <v>241392</v>
      </c>
      <c r="C147" s="7" t="s">
        <v>662</v>
      </c>
      <c r="D147" s="7" t="s">
        <v>661</v>
      </c>
      <c r="E147" s="15" t="s">
        <v>307</v>
      </c>
      <c r="F147" s="15" t="s">
        <v>44</v>
      </c>
      <c r="G147" s="15" t="s">
        <v>41</v>
      </c>
      <c r="H147" s="15" t="s">
        <v>46</v>
      </c>
      <c r="I147" s="18" t="s">
        <v>663</v>
      </c>
      <c r="J147" s="15" t="s">
        <v>664</v>
      </c>
      <c r="K147" s="15" t="s">
        <v>305</v>
      </c>
      <c r="L147" s="15">
        <v>14586</v>
      </c>
      <c r="M147" s="15" t="s">
        <v>48</v>
      </c>
      <c r="N147" s="19">
        <v>0.07581167824074074</v>
      </c>
    </row>
    <row r="148" spans="1:14" ht="12.75">
      <c r="A148" s="14">
        <v>27865</v>
      </c>
      <c r="B148" s="3">
        <v>520758</v>
      </c>
      <c r="C148" s="7" t="s">
        <v>535</v>
      </c>
      <c r="D148" s="7" t="s">
        <v>341</v>
      </c>
      <c r="E148" s="3" t="s">
        <v>303</v>
      </c>
      <c r="F148" s="15" t="s">
        <v>44</v>
      </c>
      <c r="G148" s="3" t="s">
        <v>41</v>
      </c>
      <c r="H148" s="15" t="s">
        <v>46</v>
      </c>
      <c r="I148" s="10" t="s">
        <v>536</v>
      </c>
      <c r="J148" s="3" t="s">
        <v>304</v>
      </c>
      <c r="K148" s="11" t="s">
        <v>305</v>
      </c>
      <c r="L148" s="3">
        <v>14612</v>
      </c>
      <c r="M148" s="15" t="s">
        <v>48</v>
      </c>
      <c r="N148" s="19">
        <v>0.07601621527777778</v>
      </c>
    </row>
    <row r="149" spans="1:14" ht="12.75">
      <c r="A149" s="17">
        <v>26781</v>
      </c>
      <c r="B149" s="15"/>
      <c r="C149" s="7" t="s">
        <v>7</v>
      </c>
      <c r="D149" s="7" t="s">
        <v>478</v>
      </c>
      <c r="E149" s="15" t="s">
        <v>303</v>
      </c>
      <c r="F149" s="15" t="s">
        <v>44</v>
      </c>
      <c r="G149" s="15" t="s">
        <v>41</v>
      </c>
      <c r="H149" s="15" t="s">
        <v>46</v>
      </c>
      <c r="I149" s="18" t="s">
        <v>8</v>
      </c>
      <c r="J149" s="15" t="s">
        <v>304</v>
      </c>
      <c r="K149" s="15" t="s">
        <v>305</v>
      </c>
      <c r="L149" s="15">
        <v>14624</v>
      </c>
      <c r="M149" s="15" t="s">
        <v>48</v>
      </c>
      <c r="N149" s="19">
        <v>0.07628509259259258</v>
      </c>
    </row>
    <row r="150" spans="1:14" ht="12.75">
      <c r="A150" s="17">
        <v>24406</v>
      </c>
      <c r="B150" s="15">
        <v>547772</v>
      </c>
      <c r="C150" s="16" t="s">
        <v>131</v>
      </c>
      <c r="D150" s="16" t="s">
        <v>544</v>
      </c>
      <c r="E150" s="15" t="s">
        <v>303</v>
      </c>
      <c r="F150" s="15" t="s">
        <v>44</v>
      </c>
      <c r="G150" s="15" t="s">
        <v>41</v>
      </c>
      <c r="H150" s="15" t="s">
        <v>46</v>
      </c>
      <c r="I150" s="18" t="s">
        <v>215</v>
      </c>
      <c r="J150" s="15" t="s">
        <v>304</v>
      </c>
      <c r="K150" s="15" t="s">
        <v>305</v>
      </c>
      <c r="L150" s="15" t="str">
        <f>"14617"</f>
        <v>14617</v>
      </c>
      <c r="M150" s="15" t="s">
        <v>48</v>
      </c>
      <c r="N150" s="19">
        <v>0.07684800925925926</v>
      </c>
    </row>
    <row r="151" spans="1:14" ht="12.75">
      <c r="A151" s="17">
        <v>22086</v>
      </c>
      <c r="B151" s="15"/>
      <c r="C151" s="16" t="s">
        <v>100</v>
      </c>
      <c r="D151" s="16" t="s">
        <v>58</v>
      </c>
      <c r="E151" s="15" t="s">
        <v>303</v>
      </c>
      <c r="F151" s="15" t="s">
        <v>44</v>
      </c>
      <c r="G151" s="15" t="s">
        <v>41</v>
      </c>
      <c r="H151" s="15" t="s">
        <v>46</v>
      </c>
      <c r="I151" s="18" t="s">
        <v>173</v>
      </c>
      <c r="J151" s="15" t="s">
        <v>304</v>
      </c>
      <c r="K151" s="15" t="s">
        <v>305</v>
      </c>
      <c r="L151" s="15" t="str">
        <f>"14620"</f>
        <v>14620</v>
      </c>
      <c r="M151" s="15" t="s">
        <v>48</v>
      </c>
      <c r="N151" s="19">
        <v>0.07701208333333333</v>
      </c>
    </row>
    <row r="152" spans="1:14" ht="12.75">
      <c r="A152" s="17">
        <v>28415</v>
      </c>
      <c r="B152" s="15">
        <v>514351</v>
      </c>
      <c r="C152" s="16" t="s">
        <v>422</v>
      </c>
      <c r="D152" s="16" t="s">
        <v>421</v>
      </c>
      <c r="E152" s="15" t="s">
        <v>307</v>
      </c>
      <c r="F152" s="15" t="s">
        <v>44</v>
      </c>
      <c r="G152" s="15" t="s">
        <v>41</v>
      </c>
      <c r="H152" s="15" t="s">
        <v>46</v>
      </c>
      <c r="I152" s="18" t="s">
        <v>423</v>
      </c>
      <c r="J152" s="15" t="s">
        <v>424</v>
      </c>
      <c r="K152" s="15" t="s">
        <v>305</v>
      </c>
      <c r="L152" s="15" t="str">
        <f>"14221"</f>
        <v>14221</v>
      </c>
      <c r="M152" s="15" t="s">
        <v>48</v>
      </c>
      <c r="N152" s="19">
        <v>0.07706891203703704</v>
      </c>
    </row>
    <row r="153" spans="1:14" ht="12.75">
      <c r="A153" s="14">
        <v>29162</v>
      </c>
      <c r="B153" s="3"/>
      <c r="C153" s="7" t="s">
        <v>551</v>
      </c>
      <c r="D153" s="7" t="s">
        <v>484</v>
      </c>
      <c r="E153" s="3" t="s">
        <v>303</v>
      </c>
      <c r="F153" s="15" t="s">
        <v>44</v>
      </c>
      <c r="G153" s="3" t="s">
        <v>41</v>
      </c>
      <c r="H153" s="15" t="s">
        <v>46</v>
      </c>
      <c r="I153" s="8" t="s">
        <v>552</v>
      </c>
      <c r="J153" s="3" t="s">
        <v>304</v>
      </c>
      <c r="K153" s="3" t="s">
        <v>305</v>
      </c>
      <c r="L153" s="3">
        <v>14615</v>
      </c>
      <c r="M153" s="15" t="s">
        <v>48</v>
      </c>
      <c r="N153" s="19">
        <v>0.07716107638888889</v>
      </c>
    </row>
    <row r="154" spans="1:14" ht="12.75">
      <c r="A154" s="14">
        <v>26162</v>
      </c>
      <c r="C154" s="7" t="s">
        <v>616</v>
      </c>
      <c r="D154" s="7" t="s">
        <v>338</v>
      </c>
      <c r="E154" s="3" t="s">
        <v>303</v>
      </c>
      <c r="F154" s="15" t="s">
        <v>44</v>
      </c>
      <c r="G154" s="3" t="s">
        <v>41</v>
      </c>
      <c r="H154" s="15" t="s">
        <v>46</v>
      </c>
      <c r="I154" s="8" t="s">
        <v>617</v>
      </c>
      <c r="J154" s="3" t="s">
        <v>337</v>
      </c>
      <c r="K154" s="3" t="s">
        <v>305</v>
      </c>
      <c r="L154" s="3">
        <v>14580</v>
      </c>
      <c r="M154" s="15" t="s">
        <v>48</v>
      </c>
      <c r="N154" s="19">
        <v>0.07733552083333334</v>
      </c>
    </row>
    <row r="155" spans="1:14" ht="12.75">
      <c r="A155" s="14">
        <v>28739</v>
      </c>
      <c r="B155" s="3">
        <v>531960</v>
      </c>
      <c r="C155" s="7" t="s">
        <v>477</v>
      </c>
      <c r="D155" s="7" t="s">
        <v>342</v>
      </c>
      <c r="E155" s="3" t="s">
        <v>303</v>
      </c>
      <c r="F155" s="15" t="s">
        <v>44</v>
      </c>
      <c r="G155" s="3" t="s">
        <v>41</v>
      </c>
      <c r="H155" s="15" t="s">
        <v>46</v>
      </c>
      <c r="I155" s="8" t="s">
        <v>574</v>
      </c>
      <c r="J155" s="3" t="s">
        <v>304</v>
      </c>
      <c r="K155" s="11" t="s">
        <v>305</v>
      </c>
      <c r="L155" s="3">
        <v>14620</v>
      </c>
      <c r="M155" s="15" t="s">
        <v>48</v>
      </c>
      <c r="N155" s="19">
        <v>0.07772174768518518</v>
      </c>
    </row>
    <row r="156" spans="1:14" ht="12.75">
      <c r="A156" s="14">
        <v>24822</v>
      </c>
      <c r="C156" s="7" t="s">
        <v>628</v>
      </c>
      <c r="D156" s="7" t="s">
        <v>339</v>
      </c>
      <c r="E156" s="3" t="s">
        <v>303</v>
      </c>
      <c r="F156" s="15" t="s">
        <v>44</v>
      </c>
      <c r="G156" s="3" t="s">
        <v>41</v>
      </c>
      <c r="H156" s="15" t="s">
        <v>46</v>
      </c>
      <c r="I156" s="8" t="s">
        <v>629</v>
      </c>
      <c r="J156" s="3" t="s">
        <v>304</v>
      </c>
      <c r="K156" s="3" t="s">
        <v>305</v>
      </c>
      <c r="L156" s="3">
        <v>14625</v>
      </c>
      <c r="M156" s="15" t="s">
        <v>48</v>
      </c>
      <c r="N156" s="19">
        <v>0.07784831018518518</v>
      </c>
    </row>
    <row r="157" spans="1:14" ht="12.75">
      <c r="A157" s="17">
        <v>28007</v>
      </c>
      <c r="B157" s="15">
        <v>240465</v>
      </c>
      <c r="C157" s="7" t="s">
        <v>670</v>
      </c>
      <c r="D157" s="7" t="s">
        <v>669</v>
      </c>
      <c r="E157" s="15" t="s">
        <v>307</v>
      </c>
      <c r="F157" s="15" t="s">
        <v>44</v>
      </c>
      <c r="G157" s="15" t="s">
        <v>41</v>
      </c>
      <c r="H157" s="15" t="s">
        <v>46</v>
      </c>
      <c r="I157" s="18" t="s">
        <v>671</v>
      </c>
      <c r="J157" s="15" t="s">
        <v>672</v>
      </c>
      <c r="K157" s="15" t="s">
        <v>673</v>
      </c>
      <c r="L157" s="15">
        <v>23608</v>
      </c>
      <c r="M157" s="15" t="s">
        <v>48</v>
      </c>
      <c r="N157" s="19">
        <v>0.07789982638888888</v>
      </c>
    </row>
    <row r="158" spans="1:14" ht="12.75">
      <c r="A158" s="14">
        <v>21356</v>
      </c>
      <c r="B158" s="12" t="s">
        <v>292</v>
      </c>
      <c r="C158" s="7" t="s">
        <v>483</v>
      </c>
      <c r="D158" s="7" t="s">
        <v>390</v>
      </c>
      <c r="E158" s="3" t="s">
        <v>303</v>
      </c>
      <c r="F158" s="15" t="s">
        <v>44</v>
      </c>
      <c r="G158" s="3" t="s">
        <v>41</v>
      </c>
      <c r="H158" s="15" t="s">
        <v>46</v>
      </c>
      <c r="I158" s="8" t="s">
        <v>293</v>
      </c>
      <c r="J158" s="3" t="s">
        <v>337</v>
      </c>
      <c r="K158" s="3" t="s">
        <v>305</v>
      </c>
      <c r="L158" s="3">
        <v>14580</v>
      </c>
      <c r="M158" s="15" t="s">
        <v>48</v>
      </c>
      <c r="N158" s="19">
        <v>0.07799331018518518</v>
      </c>
    </row>
    <row r="159" spans="1:14" ht="12.75">
      <c r="A159" s="17">
        <v>24645</v>
      </c>
      <c r="B159" s="15">
        <v>567740</v>
      </c>
      <c r="C159" s="16" t="s">
        <v>165</v>
      </c>
      <c r="D159" s="16" t="s">
        <v>513</v>
      </c>
      <c r="E159" s="15" t="s">
        <v>303</v>
      </c>
      <c r="F159" s="15" t="s">
        <v>44</v>
      </c>
      <c r="G159" s="15" t="s">
        <v>41</v>
      </c>
      <c r="H159" s="15" t="s">
        <v>46</v>
      </c>
      <c r="I159" s="18" t="s">
        <v>264</v>
      </c>
      <c r="J159" s="15" t="s">
        <v>312</v>
      </c>
      <c r="K159" s="15" t="s">
        <v>305</v>
      </c>
      <c r="L159" s="15" t="str">
        <f>"14472"</f>
        <v>14472</v>
      </c>
      <c r="M159" s="15" t="s">
        <v>48</v>
      </c>
      <c r="N159" s="19">
        <v>0.07822140046296296</v>
      </c>
    </row>
    <row r="160" spans="1:14" ht="12.75">
      <c r="A160" s="17">
        <v>31416</v>
      </c>
      <c r="B160" s="15"/>
      <c r="C160" s="16" t="s">
        <v>169</v>
      </c>
      <c r="D160" s="16" t="s">
        <v>97</v>
      </c>
      <c r="E160" s="15" t="s">
        <v>303</v>
      </c>
      <c r="F160" s="15" t="s">
        <v>44</v>
      </c>
      <c r="G160" s="15" t="s">
        <v>41</v>
      </c>
      <c r="H160" s="15" t="s">
        <v>46</v>
      </c>
      <c r="I160" s="18" t="s">
        <v>268</v>
      </c>
      <c r="J160" s="15" t="s">
        <v>362</v>
      </c>
      <c r="K160" s="15" t="s">
        <v>305</v>
      </c>
      <c r="L160" s="15" t="str">
        <f>"14450"</f>
        <v>14450</v>
      </c>
      <c r="M160" s="15" t="s">
        <v>48</v>
      </c>
      <c r="N160" s="19">
        <v>0.07834981481481482</v>
      </c>
    </row>
    <row r="161" spans="1:14" ht="12.75">
      <c r="A161" s="17">
        <v>25132</v>
      </c>
      <c r="B161" s="15"/>
      <c r="C161" s="16" t="s">
        <v>460</v>
      </c>
      <c r="D161" s="16" t="s">
        <v>459</v>
      </c>
      <c r="E161" s="15" t="s">
        <v>303</v>
      </c>
      <c r="F161" s="15" t="s">
        <v>44</v>
      </c>
      <c r="G161" s="15" t="s">
        <v>41</v>
      </c>
      <c r="H161" s="15" t="s">
        <v>46</v>
      </c>
      <c r="I161" s="18" t="s">
        <v>238</v>
      </c>
      <c r="J161" s="15" t="s">
        <v>373</v>
      </c>
      <c r="K161" s="15" t="s">
        <v>305</v>
      </c>
      <c r="L161" s="15" t="str">
        <f>"14564"</f>
        <v>14564</v>
      </c>
      <c r="M161" s="15" t="s">
        <v>48</v>
      </c>
      <c r="N161" s="19">
        <v>0.07855105324074074</v>
      </c>
    </row>
    <row r="162" spans="1:14" ht="12.75">
      <c r="A162" s="17">
        <v>30700</v>
      </c>
      <c r="B162" s="15">
        <v>519255</v>
      </c>
      <c r="C162" s="16" t="s">
        <v>166</v>
      </c>
      <c r="D162" s="16" t="s">
        <v>96</v>
      </c>
      <c r="E162" s="15" t="s">
        <v>307</v>
      </c>
      <c r="F162" s="15" t="s">
        <v>44</v>
      </c>
      <c r="G162" s="15" t="s">
        <v>41</v>
      </c>
      <c r="H162" s="15" t="s">
        <v>46</v>
      </c>
      <c r="I162" s="18" t="s">
        <v>265</v>
      </c>
      <c r="J162" s="15" t="s">
        <v>304</v>
      </c>
      <c r="K162" s="15" t="s">
        <v>305</v>
      </c>
      <c r="L162" s="15" t="str">
        <f>"14607"</f>
        <v>14607</v>
      </c>
      <c r="M162" s="15" t="s">
        <v>48</v>
      </c>
      <c r="N162" s="19">
        <v>0.07938850694444445</v>
      </c>
    </row>
    <row r="163" spans="1:14" ht="12.75">
      <c r="A163" s="17">
        <v>31049</v>
      </c>
      <c r="B163" s="15"/>
      <c r="C163" s="16" t="s">
        <v>164</v>
      </c>
      <c r="D163" s="16" t="s">
        <v>497</v>
      </c>
      <c r="E163" s="15" t="s">
        <v>307</v>
      </c>
      <c r="F163" s="15" t="s">
        <v>44</v>
      </c>
      <c r="G163" s="15" t="s">
        <v>41</v>
      </c>
      <c r="H163" s="15" t="s">
        <v>46</v>
      </c>
      <c r="I163" s="18" t="s">
        <v>262</v>
      </c>
      <c r="J163" s="15" t="s">
        <v>468</v>
      </c>
      <c r="K163" s="15" t="s">
        <v>305</v>
      </c>
      <c r="L163" s="15" t="str">
        <f>"14850"</f>
        <v>14850</v>
      </c>
      <c r="M163" s="15" t="s">
        <v>48</v>
      </c>
      <c r="N163" s="19">
        <v>0.07958956018518519</v>
      </c>
    </row>
    <row r="164" spans="1:14" ht="12.75">
      <c r="A164" s="14">
        <v>24583</v>
      </c>
      <c r="B164" s="3">
        <v>330547</v>
      </c>
      <c r="C164" s="7" t="s">
        <v>502</v>
      </c>
      <c r="D164" s="7" t="s">
        <v>501</v>
      </c>
      <c r="E164" s="3" t="s">
        <v>307</v>
      </c>
      <c r="F164" s="15" t="s">
        <v>44</v>
      </c>
      <c r="G164" s="3" t="s">
        <v>41</v>
      </c>
      <c r="H164" s="15" t="s">
        <v>46</v>
      </c>
      <c r="I164" s="8" t="s">
        <v>556</v>
      </c>
      <c r="J164" s="3" t="s">
        <v>399</v>
      </c>
      <c r="K164" s="3" t="s">
        <v>305</v>
      </c>
      <c r="L164" s="3">
        <v>14526</v>
      </c>
      <c r="M164" s="15" t="s">
        <v>48</v>
      </c>
      <c r="N164" s="19">
        <v>0.07985261574074075</v>
      </c>
    </row>
    <row r="165" spans="1:14" ht="12.75">
      <c r="A165" s="17">
        <v>22788</v>
      </c>
      <c r="B165" s="15">
        <v>251349</v>
      </c>
      <c r="C165" s="16" t="s">
        <v>116</v>
      </c>
      <c r="D165" s="16" t="s">
        <v>65</v>
      </c>
      <c r="E165" s="15" t="s">
        <v>307</v>
      </c>
      <c r="F165" s="15" t="s">
        <v>44</v>
      </c>
      <c r="G165" s="15" t="s">
        <v>41</v>
      </c>
      <c r="H165" s="15" t="s">
        <v>46</v>
      </c>
      <c r="I165" s="18" t="s">
        <v>195</v>
      </c>
      <c r="J165" s="15" t="s">
        <v>269</v>
      </c>
      <c r="K165" s="15" t="s">
        <v>305</v>
      </c>
      <c r="L165" s="15" t="str">
        <f>"14052"</f>
        <v>14052</v>
      </c>
      <c r="M165" s="15" t="s">
        <v>48</v>
      </c>
      <c r="N165" s="19">
        <v>0.07994282407407406</v>
      </c>
    </row>
    <row r="166" spans="1:14" ht="12.75">
      <c r="A166" s="17">
        <v>28334</v>
      </c>
      <c r="B166" s="15"/>
      <c r="C166" s="7" t="s">
        <v>659</v>
      </c>
      <c r="D166" s="7" t="s">
        <v>658</v>
      </c>
      <c r="E166" s="15" t="s">
        <v>307</v>
      </c>
      <c r="F166" s="15" t="s">
        <v>44</v>
      </c>
      <c r="G166" s="15" t="s">
        <v>41</v>
      </c>
      <c r="H166" s="15" t="s">
        <v>46</v>
      </c>
      <c r="I166" s="18" t="s">
        <v>660</v>
      </c>
      <c r="J166" s="15" t="s">
        <v>304</v>
      </c>
      <c r="K166" s="15" t="s">
        <v>305</v>
      </c>
      <c r="L166" s="15">
        <v>14607</v>
      </c>
      <c r="M166" s="15" t="s">
        <v>48</v>
      </c>
      <c r="N166" s="19">
        <v>0.0804304398148148</v>
      </c>
    </row>
    <row r="167" spans="1:14" ht="12.75">
      <c r="A167" s="17">
        <v>34204</v>
      </c>
      <c r="B167" s="15">
        <v>571688</v>
      </c>
      <c r="C167" s="16" t="s">
        <v>157</v>
      </c>
      <c r="D167" s="16" t="s">
        <v>91</v>
      </c>
      <c r="E167" s="15" t="s">
        <v>303</v>
      </c>
      <c r="F167" s="15" t="s">
        <v>44</v>
      </c>
      <c r="G167" s="15" t="s">
        <v>41</v>
      </c>
      <c r="H167" s="15" t="s">
        <v>46</v>
      </c>
      <c r="I167" s="18" t="s">
        <v>251</v>
      </c>
      <c r="J167" s="15" t="s">
        <v>308</v>
      </c>
      <c r="K167" s="15" t="s">
        <v>305</v>
      </c>
      <c r="L167" s="15" t="str">
        <f>"14534"</f>
        <v>14534</v>
      </c>
      <c r="M167" s="15" t="s">
        <v>48</v>
      </c>
      <c r="N167" s="19">
        <v>0.08098694444444444</v>
      </c>
    </row>
    <row r="168" spans="1:14" ht="12.75">
      <c r="A168" s="14">
        <v>25353</v>
      </c>
      <c r="C168" s="7" t="s">
        <v>499</v>
      </c>
      <c r="D168" s="7" t="s">
        <v>400</v>
      </c>
      <c r="E168" s="3" t="s">
        <v>307</v>
      </c>
      <c r="F168" s="15" t="s">
        <v>44</v>
      </c>
      <c r="G168" s="3" t="s">
        <v>41</v>
      </c>
      <c r="H168" s="15" t="s">
        <v>46</v>
      </c>
      <c r="I168" s="8" t="s">
        <v>290</v>
      </c>
      <c r="J168" s="3" t="s">
        <v>399</v>
      </c>
      <c r="K168" s="3" t="s">
        <v>305</v>
      </c>
      <c r="L168" s="3">
        <v>14536</v>
      </c>
      <c r="M168" s="15" t="s">
        <v>48</v>
      </c>
      <c r="N168" s="19">
        <v>0.08162677083333333</v>
      </c>
    </row>
    <row r="169" spans="1:14" ht="12.75">
      <c r="A169" s="17">
        <v>26550</v>
      </c>
      <c r="B169" s="15">
        <v>527828</v>
      </c>
      <c r="C169" s="16" t="s">
        <v>488</v>
      </c>
      <c r="D169" s="16" t="s">
        <v>426</v>
      </c>
      <c r="E169" s="15" t="s">
        <v>307</v>
      </c>
      <c r="F169" s="15" t="s">
        <v>44</v>
      </c>
      <c r="G169" s="15" t="s">
        <v>41</v>
      </c>
      <c r="H169" s="15" t="s">
        <v>46</v>
      </c>
      <c r="I169" s="18" t="s">
        <v>244</v>
      </c>
      <c r="J169" s="15" t="s">
        <v>362</v>
      </c>
      <c r="K169" s="15" t="s">
        <v>281</v>
      </c>
      <c r="L169" s="15" t="str">
        <f>"14450"</f>
        <v>14450</v>
      </c>
      <c r="M169" s="15" t="s">
        <v>48</v>
      </c>
      <c r="N169" s="19">
        <v>0.08228479166666668</v>
      </c>
    </row>
    <row r="170" spans="1:14" ht="12.75">
      <c r="A170" s="17">
        <v>29464</v>
      </c>
      <c r="B170" s="15">
        <v>579799</v>
      </c>
      <c r="C170" s="16" t="s">
        <v>159</v>
      </c>
      <c r="D170" s="16" t="s">
        <v>92</v>
      </c>
      <c r="E170" s="15" t="s">
        <v>303</v>
      </c>
      <c r="F170" s="15" t="s">
        <v>44</v>
      </c>
      <c r="G170" s="15" t="s">
        <v>41</v>
      </c>
      <c r="H170" s="15" t="s">
        <v>46</v>
      </c>
      <c r="I170" s="18" t="s">
        <v>254</v>
      </c>
      <c r="J170" s="15" t="s">
        <v>359</v>
      </c>
      <c r="K170" s="15" t="s">
        <v>305</v>
      </c>
      <c r="L170" s="15" t="str">
        <f>"14586"</f>
        <v>14586</v>
      </c>
      <c r="M170" s="15" t="s">
        <v>48</v>
      </c>
      <c r="N170" s="19">
        <v>0.08251201388888889</v>
      </c>
    </row>
    <row r="171" spans="1:14" ht="12.75">
      <c r="A171" s="17">
        <v>26901</v>
      </c>
      <c r="B171" s="15">
        <v>554030</v>
      </c>
      <c r="C171" s="16" t="s">
        <v>317</v>
      </c>
      <c r="D171" s="16" t="s">
        <v>56</v>
      </c>
      <c r="E171" s="15" t="s">
        <v>307</v>
      </c>
      <c r="F171" s="15" t="s">
        <v>44</v>
      </c>
      <c r="G171" s="15" t="s">
        <v>41</v>
      </c>
      <c r="H171" s="15" t="s">
        <v>46</v>
      </c>
      <c r="I171" s="18" t="s">
        <v>171</v>
      </c>
      <c r="J171" s="15" t="s">
        <v>318</v>
      </c>
      <c r="K171" s="15" t="s">
        <v>305</v>
      </c>
      <c r="L171" s="15" t="str">
        <f>"13021"</f>
        <v>13021</v>
      </c>
      <c r="M171" s="15" t="s">
        <v>48</v>
      </c>
      <c r="N171" s="19">
        <v>0.08274891203703703</v>
      </c>
    </row>
    <row r="172" spans="1:14" ht="12.75">
      <c r="A172" s="17">
        <v>23231</v>
      </c>
      <c r="B172" s="15"/>
      <c r="C172" s="16" t="s">
        <v>120</v>
      </c>
      <c r="D172" s="16" t="s">
        <v>350</v>
      </c>
      <c r="E172" s="15" t="s">
        <v>303</v>
      </c>
      <c r="F172" s="15" t="s">
        <v>44</v>
      </c>
      <c r="G172" s="15" t="s">
        <v>41</v>
      </c>
      <c r="H172" s="15" t="s">
        <v>46</v>
      </c>
      <c r="I172" s="18" t="s">
        <v>204</v>
      </c>
      <c r="J172" s="15" t="s">
        <v>365</v>
      </c>
      <c r="K172" s="15" t="s">
        <v>305</v>
      </c>
      <c r="L172" s="15" t="str">
        <f>"14485"</f>
        <v>14485</v>
      </c>
      <c r="M172" s="15" t="s">
        <v>48</v>
      </c>
      <c r="N172" s="19">
        <v>0.08288833333333333</v>
      </c>
    </row>
    <row r="173" spans="1:14" ht="12.75">
      <c r="A173" s="17">
        <v>28081</v>
      </c>
      <c r="B173" s="15">
        <v>570756</v>
      </c>
      <c r="C173" s="16" t="s">
        <v>479</v>
      </c>
      <c r="D173" s="16" t="s">
        <v>478</v>
      </c>
      <c r="E173" s="15" t="s">
        <v>303</v>
      </c>
      <c r="F173" s="15" t="s">
        <v>44</v>
      </c>
      <c r="G173" s="15" t="s">
        <v>41</v>
      </c>
      <c r="H173" s="15" t="s">
        <v>46</v>
      </c>
      <c r="I173" s="18" t="s">
        <v>185</v>
      </c>
      <c r="J173" s="15" t="s">
        <v>304</v>
      </c>
      <c r="K173" s="15" t="s">
        <v>305</v>
      </c>
      <c r="L173" s="15" t="str">
        <f>"14618"</f>
        <v>14618</v>
      </c>
      <c r="M173" s="15" t="s">
        <v>48</v>
      </c>
      <c r="N173" s="19">
        <v>0.08324361111111112</v>
      </c>
    </row>
    <row r="174" spans="1:14" ht="12.75">
      <c r="A174" s="17">
        <v>23309</v>
      </c>
      <c r="B174" s="15"/>
      <c r="C174" s="16" t="s">
        <v>121</v>
      </c>
      <c r="D174" s="16" t="s">
        <v>384</v>
      </c>
      <c r="E174" s="15" t="s">
        <v>303</v>
      </c>
      <c r="F174" s="15" t="s">
        <v>44</v>
      </c>
      <c r="G174" s="15" t="s">
        <v>41</v>
      </c>
      <c r="H174" s="15" t="s">
        <v>46</v>
      </c>
      <c r="I174" s="18" t="s">
        <v>201</v>
      </c>
      <c r="J174" s="15" t="s">
        <v>308</v>
      </c>
      <c r="K174" s="15" t="s">
        <v>305</v>
      </c>
      <c r="L174" s="15" t="str">
        <f>"14534"</f>
        <v>14534</v>
      </c>
      <c r="M174" s="15" t="s">
        <v>48</v>
      </c>
      <c r="N174" s="19">
        <v>0.0837632986111111</v>
      </c>
    </row>
    <row r="175" spans="1:14" ht="12.75">
      <c r="A175" s="17">
        <v>21466</v>
      </c>
      <c r="B175" s="15">
        <v>556721</v>
      </c>
      <c r="C175" s="16" t="s">
        <v>575</v>
      </c>
      <c r="D175" s="16" t="s">
        <v>55</v>
      </c>
      <c r="E175" s="15" t="s">
        <v>303</v>
      </c>
      <c r="F175" s="15" t="s">
        <v>44</v>
      </c>
      <c r="G175" s="15" t="s">
        <v>41</v>
      </c>
      <c r="H175" s="15" t="s">
        <v>46</v>
      </c>
      <c r="I175" s="18" t="s">
        <v>170</v>
      </c>
      <c r="J175" s="15" t="s">
        <v>304</v>
      </c>
      <c r="K175" s="15" t="s">
        <v>305</v>
      </c>
      <c r="L175" s="15" t="str">
        <f>"14625"</f>
        <v>14625</v>
      </c>
      <c r="M175" s="15" t="s">
        <v>48</v>
      </c>
      <c r="N175" s="19">
        <v>0.08419604166666667</v>
      </c>
    </row>
    <row r="176" spans="1:14" ht="12.75">
      <c r="A176" s="14">
        <v>31559</v>
      </c>
      <c r="B176" s="3">
        <v>237126</v>
      </c>
      <c r="C176" s="7" t="s">
        <v>561</v>
      </c>
      <c r="D176" s="7" t="s">
        <v>406</v>
      </c>
      <c r="E176" s="3" t="s">
        <v>307</v>
      </c>
      <c r="F176" s="15" t="s">
        <v>44</v>
      </c>
      <c r="G176" s="3" t="s">
        <v>41</v>
      </c>
      <c r="H176" s="15" t="s">
        <v>46</v>
      </c>
      <c r="I176" s="10" t="s">
        <v>562</v>
      </c>
      <c r="J176" s="3" t="s">
        <v>563</v>
      </c>
      <c r="K176" s="11" t="s">
        <v>305</v>
      </c>
      <c r="L176" s="3">
        <v>14522</v>
      </c>
      <c r="M176" s="15" t="s">
        <v>48</v>
      </c>
      <c r="N176" s="19">
        <v>0.08429359953703704</v>
      </c>
    </row>
    <row r="177" spans="1:14" ht="12.75">
      <c r="A177" s="14">
        <v>30226</v>
      </c>
      <c r="B177" s="3">
        <v>484576</v>
      </c>
      <c r="C177" s="7" t="s">
        <v>554</v>
      </c>
      <c r="D177" s="7" t="s">
        <v>553</v>
      </c>
      <c r="E177" s="3" t="s">
        <v>307</v>
      </c>
      <c r="F177" s="15" t="s">
        <v>44</v>
      </c>
      <c r="G177" s="3" t="s">
        <v>41</v>
      </c>
      <c r="H177" s="15" t="s">
        <v>46</v>
      </c>
      <c r="I177" s="8" t="s">
        <v>555</v>
      </c>
      <c r="J177" s="3" t="s">
        <v>362</v>
      </c>
      <c r="K177" s="3" t="s">
        <v>305</v>
      </c>
      <c r="L177" s="3">
        <v>14450</v>
      </c>
      <c r="M177" s="15" t="s">
        <v>48</v>
      </c>
      <c r="N177" s="19">
        <v>0.0843483912037037</v>
      </c>
    </row>
    <row r="178" spans="1:14" ht="12.75">
      <c r="A178" s="17">
        <v>23308</v>
      </c>
      <c r="B178" s="15"/>
      <c r="C178" s="16" t="s">
        <v>117</v>
      </c>
      <c r="D178" s="16" t="s">
        <v>66</v>
      </c>
      <c r="E178" s="15" t="s">
        <v>303</v>
      </c>
      <c r="F178" s="15" t="s">
        <v>44</v>
      </c>
      <c r="G178" s="15" t="s">
        <v>41</v>
      </c>
      <c r="H178" s="15" t="s">
        <v>46</v>
      </c>
      <c r="I178" s="18" t="s">
        <v>196</v>
      </c>
      <c r="J178" s="15" t="s">
        <v>308</v>
      </c>
      <c r="K178" s="15" t="s">
        <v>305</v>
      </c>
      <c r="L178" s="15" t="str">
        <f>"14534"</f>
        <v>14534</v>
      </c>
      <c r="M178" s="15" t="s">
        <v>48</v>
      </c>
      <c r="N178" s="19">
        <v>0.0849062037037037</v>
      </c>
    </row>
    <row r="179" spans="1:14" ht="12.75">
      <c r="A179" s="17">
        <v>24429</v>
      </c>
      <c r="B179" s="15">
        <v>367818</v>
      </c>
      <c r="C179" s="16" t="s">
        <v>107</v>
      </c>
      <c r="D179" s="16" t="s">
        <v>639</v>
      </c>
      <c r="E179" s="15" t="s">
        <v>303</v>
      </c>
      <c r="F179" s="15" t="s">
        <v>44</v>
      </c>
      <c r="G179" s="15" t="s">
        <v>41</v>
      </c>
      <c r="H179" s="15" t="s">
        <v>46</v>
      </c>
      <c r="I179" s="18" t="s">
        <v>181</v>
      </c>
      <c r="J179" s="15" t="s">
        <v>304</v>
      </c>
      <c r="K179" s="15" t="s">
        <v>305</v>
      </c>
      <c r="L179" s="15" t="str">
        <f>"14612"</f>
        <v>14612</v>
      </c>
      <c r="M179" s="15" t="s">
        <v>48</v>
      </c>
      <c r="N179" s="19">
        <v>0.08528216435185186</v>
      </c>
    </row>
    <row r="180" spans="1:14" ht="12.75">
      <c r="A180" s="17">
        <v>29077</v>
      </c>
      <c r="B180" s="15"/>
      <c r="C180" s="16" t="s">
        <v>133</v>
      </c>
      <c r="D180" s="16" t="s">
        <v>420</v>
      </c>
      <c r="E180" s="15" t="s">
        <v>307</v>
      </c>
      <c r="F180" s="15" t="s">
        <v>44</v>
      </c>
      <c r="G180" s="15" t="s">
        <v>41</v>
      </c>
      <c r="H180" s="15" t="s">
        <v>46</v>
      </c>
      <c r="I180" s="18" t="s">
        <v>217</v>
      </c>
      <c r="J180" s="15" t="s">
        <v>333</v>
      </c>
      <c r="K180" s="15" t="s">
        <v>305</v>
      </c>
      <c r="L180" s="15" t="str">
        <f>"14424"</f>
        <v>14424</v>
      </c>
      <c r="M180" s="15" t="s">
        <v>48</v>
      </c>
      <c r="N180" s="19">
        <v>0.0855859837962963</v>
      </c>
    </row>
    <row r="181" spans="1:14" ht="12.75">
      <c r="A181" s="14">
        <v>19585</v>
      </c>
      <c r="B181" s="12" t="s">
        <v>635</v>
      </c>
      <c r="C181" s="7" t="s">
        <v>634</v>
      </c>
      <c r="D181" s="7" t="s">
        <v>633</v>
      </c>
      <c r="E181" s="3" t="s">
        <v>303</v>
      </c>
      <c r="F181" s="15" t="s">
        <v>44</v>
      </c>
      <c r="G181" s="3" t="s">
        <v>41</v>
      </c>
      <c r="H181" s="15" t="s">
        <v>46</v>
      </c>
      <c r="I181" s="8" t="s">
        <v>636</v>
      </c>
      <c r="J181" s="3" t="s">
        <v>304</v>
      </c>
      <c r="K181" s="3" t="s">
        <v>305</v>
      </c>
      <c r="L181" s="3">
        <v>14618</v>
      </c>
      <c r="M181" s="15" t="s">
        <v>48</v>
      </c>
      <c r="N181" s="19">
        <v>0.08583164351851852</v>
      </c>
    </row>
    <row r="182" spans="1:14" ht="12.75">
      <c r="A182" s="14">
        <v>24428</v>
      </c>
      <c r="B182" s="3"/>
      <c r="C182" s="7" t="s">
        <v>516</v>
      </c>
      <c r="D182" s="7" t="s">
        <v>448</v>
      </c>
      <c r="E182" s="3" t="s">
        <v>303</v>
      </c>
      <c r="F182" s="15" t="s">
        <v>44</v>
      </c>
      <c r="G182" s="3" t="s">
        <v>41</v>
      </c>
      <c r="H182" s="15" t="s">
        <v>46</v>
      </c>
      <c r="I182" s="9" t="s">
        <v>517</v>
      </c>
      <c r="J182" s="3" t="s">
        <v>304</v>
      </c>
      <c r="K182" s="3" t="s">
        <v>305</v>
      </c>
      <c r="L182" s="3">
        <v>14610</v>
      </c>
      <c r="M182" s="15" t="s">
        <v>48</v>
      </c>
      <c r="N182" s="19">
        <v>0.08623508101851851</v>
      </c>
    </row>
    <row r="183" spans="1:14" ht="12.75">
      <c r="A183" s="14">
        <v>24872</v>
      </c>
      <c r="B183" s="15"/>
      <c r="C183" s="7" t="s">
        <v>602</v>
      </c>
      <c r="D183" s="7" t="s">
        <v>444</v>
      </c>
      <c r="E183" s="3" t="s">
        <v>303</v>
      </c>
      <c r="F183" s="15" t="s">
        <v>44</v>
      </c>
      <c r="G183" s="3" t="s">
        <v>41</v>
      </c>
      <c r="H183" s="15" t="s">
        <v>46</v>
      </c>
      <c r="I183" s="8" t="s">
        <v>603</v>
      </c>
      <c r="J183" s="3" t="s">
        <v>337</v>
      </c>
      <c r="K183" s="3" t="s">
        <v>305</v>
      </c>
      <c r="L183" s="3">
        <v>14580</v>
      </c>
      <c r="M183" s="15" t="s">
        <v>48</v>
      </c>
      <c r="N183" s="19">
        <v>0.08671001157407408</v>
      </c>
    </row>
    <row r="184" spans="1:14" ht="12.75">
      <c r="A184" s="14">
        <v>24669</v>
      </c>
      <c r="B184" s="3">
        <v>485459</v>
      </c>
      <c r="C184" s="7" t="s">
        <v>559</v>
      </c>
      <c r="D184" s="7" t="s">
        <v>558</v>
      </c>
      <c r="E184" s="3" t="s">
        <v>303</v>
      </c>
      <c r="F184" s="15" t="s">
        <v>44</v>
      </c>
      <c r="G184" s="3" t="s">
        <v>41</v>
      </c>
      <c r="H184" s="15" t="s">
        <v>46</v>
      </c>
      <c r="I184" s="8" t="s">
        <v>560</v>
      </c>
      <c r="J184" s="3" t="s">
        <v>337</v>
      </c>
      <c r="K184" s="3" t="s">
        <v>305</v>
      </c>
      <c r="L184" s="3">
        <v>14580</v>
      </c>
      <c r="M184" s="15" t="s">
        <v>48</v>
      </c>
      <c r="N184" s="19">
        <v>0.08744787037037037</v>
      </c>
    </row>
    <row r="185" spans="1:14" ht="12.75">
      <c r="A185" s="14">
        <v>26277</v>
      </c>
      <c r="C185" s="7" t="s">
        <v>599</v>
      </c>
      <c r="D185" s="7" t="s">
        <v>495</v>
      </c>
      <c r="E185" s="3" t="s">
        <v>303</v>
      </c>
      <c r="F185" s="15" t="s">
        <v>44</v>
      </c>
      <c r="G185" s="3" t="s">
        <v>41</v>
      </c>
      <c r="H185" s="15" t="s">
        <v>46</v>
      </c>
      <c r="I185" s="8" t="s">
        <v>600</v>
      </c>
      <c r="J185" s="3" t="s">
        <v>337</v>
      </c>
      <c r="K185" s="3" t="s">
        <v>305</v>
      </c>
      <c r="L185" s="3">
        <v>14580</v>
      </c>
      <c r="M185" s="15" t="s">
        <v>48</v>
      </c>
      <c r="N185" s="19">
        <v>0.08800776620370371</v>
      </c>
    </row>
    <row r="186" spans="1:14" ht="12.75">
      <c r="A186" s="14">
        <v>27670</v>
      </c>
      <c r="C186" s="7" t="s">
        <v>599</v>
      </c>
      <c r="D186" s="7" t="s">
        <v>598</v>
      </c>
      <c r="E186" s="3" t="s">
        <v>307</v>
      </c>
      <c r="F186" s="15" t="s">
        <v>44</v>
      </c>
      <c r="G186" s="3" t="s">
        <v>41</v>
      </c>
      <c r="H186" s="15" t="s">
        <v>46</v>
      </c>
      <c r="I186" s="8" t="s">
        <v>600</v>
      </c>
      <c r="J186" s="3" t="s">
        <v>337</v>
      </c>
      <c r="K186" s="3" t="s">
        <v>305</v>
      </c>
      <c r="L186" s="3">
        <v>14580</v>
      </c>
      <c r="M186" s="15" t="s">
        <v>48</v>
      </c>
      <c r="N186" s="19">
        <v>0.08816101851851853</v>
      </c>
    </row>
    <row r="187" spans="1:14" ht="12.75">
      <c r="A187" s="17">
        <v>33983</v>
      </c>
      <c r="B187" s="15"/>
      <c r="C187" s="16" t="s">
        <v>150</v>
      </c>
      <c r="D187" s="16" t="s">
        <v>88</v>
      </c>
      <c r="E187" s="15" t="s">
        <v>303</v>
      </c>
      <c r="F187" s="15" t="s">
        <v>44</v>
      </c>
      <c r="G187" s="15" t="s">
        <v>41</v>
      </c>
      <c r="H187" s="15" t="s">
        <v>46</v>
      </c>
      <c r="I187" s="18" t="s">
        <v>240</v>
      </c>
      <c r="J187" s="15" t="s">
        <v>275</v>
      </c>
      <c r="K187" s="15" t="s">
        <v>305</v>
      </c>
      <c r="L187" s="15" t="str">
        <f>"13120"</f>
        <v>13120</v>
      </c>
      <c r="M187" s="15" t="s">
        <v>48</v>
      </c>
      <c r="N187" s="19">
        <v>0.08826320601851852</v>
      </c>
    </row>
    <row r="188" spans="1:14" ht="12.75">
      <c r="A188" s="14">
        <v>27424</v>
      </c>
      <c r="B188" s="12" t="s">
        <v>588</v>
      </c>
      <c r="C188" s="7" t="s">
        <v>587</v>
      </c>
      <c r="D188" s="7" t="s">
        <v>586</v>
      </c>
      <c r="E188" s="3" t="s">
        <v>307</v>
      </c>
      <c r="F188" s="15" t="s">
        <v>44</v>
      </c>
      <c r="G188" s="3" t="s">
        <v>41</v>
      </c>
      <c r="H188" s="15" t="s">
        <v>46</v>
      </c>
      <c r="I188" s="8" t="s">
        <v>589</v>
      </c>
      <c r="J188" s="3" t="s">
        <v>362</v>
      </c>
      <c r="K188" s="3" t="s">
        <v>305</v>
      </c>
      <c r="L188" s="3">
        <v>14450</v>
      </c>
      <c r="M188" s="15" t="s">
        <v>48</v>
      </c>
      <c r="N188" s="19">
        <v>0.0882836574074074</v>
      </c>
    </row>
    <row r="189" spans="1:14" ht="12.75">
      <c r="A189" s="14">
        <v>27544</v>
      </c>
      <c r="C189" s="7" t="s">
        <v>361</v>
      </c>
      <c r="D189" s="7" t="s">
        <v>360</v>
      </c>
      <c r="E189" s="3" t="s">
        <v>307</v>
      </c>
      <c r="F189" s="15" t="s">
        <v>44</v>
      </c>
      <c r="G189" s="3" t="s">
        <v>41</v>
      </c>
      <c r="H189" s="15" t="s">
        <v>46</v>
      </c>
      <c r="I189" s="8" t="s">
        <v>579</v>
      </c>
      <c r="J189" s="3" t="s">
        <v>362</v>
      </c>
      <c r="K189" s="3" t="s">
        <v>305</v>
      </c>
      <c r="L189" s="3">
        <v>14626</v>
      </c>
      <c r="M189" s="15" t="s">
        <v>48</v>
      </c>
      <c r="N189" s="19">
        <v>0.08837217592592593</v>
      </c>
    </row>
    <row r="190" spans="1:14" ht="12.75">
      <c r="A190" s="14">
        <v>19889</v>
      </c>
      <c r="B190" s="3"/>
      <c r="C190" s="7" t="s">
        <v>372</v>
      </c>
      <c r="D190" s="7" t="s">
        <v>371</v>
      </c>
      <c r="E190" s="3" t="s">
        <v>303</v>
      </c>
      <c r="F190" s="15" t="s">
        <v>44</v>
      </c>
      <c r="G190" s="3" t="s">
        <v>41</v>
      </c>
      <c r="H190" s="15" t="s">
        <v>46</v>
      </c>
      <c r="I190" s="8" t="s">
        <v>557</v>
      </c>
      <c r="J190" s="3" t="s">
        <v>304</v>
      </c>
      <c r="K190" s="3" t="s">
        <v>305</v>
      </c>
      <c r="L190" s="3">
        <v>14626</v>
      </c>
      <c r="M190" s="15" t="s">
        <v>48</v>
      </c>
      <c r="N190" s="19">
        <v>0.08877872685185186</v>
      </c>
    </row>
    <row r="191" spans="1:14" ht="12.75">
      <c r="A191" s="17">
        <v>23548</v>
      </c>
      <c r="B191" s="15">
        <v>516294</v>
      </c>
      <c r="C191" s="16" t="s">
        <v>375</v>
      </c>
      <c r="D191" s="16" t="s">
        <v>321</v>
      </c>
      <c r="E191" s="15" t="s">
        <v>303</v>
      </c>
      <c r="F191" s="15" t="s">
        <v>44</v>
      </c>
      <c r="G191" s="15" t="s">
        <v>41</v>
      </c>
      <c r="H191" s="15" t="s">
        <v>46</v>
      </c>
      <c r="I191" s="18" t="s">
        <v>174</v>
      </c>
      <c r="J191" s="15" t="s">
        <v>333</v>
      </c>
      <c r="K191" s="15" t="s">
        <v>305</v>
      </c>
      <c r="L191" s="15" t="str">
        <f>"14424"</f>
        <v>14424</v>
      </c>
      <c r="M191" s="15" t="s">
        <v>48</v>
      </c>
      <c r="N191" s="19">
        <v>0.08879280092592594</v>
      </c>
    </row>
    <row r="192" spans="1:14" ht="12.75">
      <c r="A192" s="17">
        <v>23671</v>
      </c>
      <c r="B192" s="15"/>
      <c r="C192" s="16" t="s">
        <v>129</v>
      </c>
      <c r="D192" s="16" t="s">
        <v>74</v>
      </c>
      <c r="E192" s="15" t="s">
        <v>307</v>
      </c>
      <c r="F192" s="15" t="s">
        <v>44</v>
      </c>
      <c r="G192" s="15" t="s">
        <v>41</v>
      </c>
      <c r="H192" s="15" t="s">
        <v>46</v>
      </c>
      <c r="I192" s="18" t="s">
        <v>213</v>
      </c>
      <c r="J192" s="15" t="s">
        <v>304</v>
      </c>
      <c r="K192" s="15" t="s">
        <v>305</v>
      </c>
      <c r="L192" s="15" t="str">
        <f>"14618"</f>
        <v>14618</v>
      </c>
      <c r="M192" s="15" t="s">
        <v>48</v>
      </c>
      <c r="N192" s="19">
        <v>0.08918708333333332</v>
      </c>
    </row>
    <row r="193" spans="1:14" ht="12.75">
      <c r="A193" s="17">
        <v>25185</v>
      </c>
      <c r="B193" s="15"/>
      <c r="C193" s="16" t="s">
        <v>284</v>
      </c>
      <c r="D193" s="16" t="s">
        <v>283</v>
      </c>
      <c r="E193" s="15" t="s">
        <v>303</v>
      </c>
      <c r="F193" s="15" t="s">
        <v>44</v>
      </c>
      <c r="G193" s="15" t="s">
        <v>41</v>
      </c>
      <c r="H193" s="15" t="s">
        <v>46</v>
      </c>
      <c r="I193" s="18" t="s">
        <v>239</v>
      </c>
      <c r="J193" s="15" t="s">
        <v>289</v>
      </c>
      <c r="K193" s="15" t="s">
        <v>305</v>
      </c>
      <c r="L193" s="15" t="str">
        <f>"14543"</f>
        <v>14543</v>
      </c>
      <c r="M193" s="15" t="s">
        <v>48</v>
      </c>
      <c r="N193" s="19">
        <v>0.08931960648148148</v>
      </c>
    </row>
    <row r="194" spans="1:14" ht="12.75">
      <c r="A194" s="17">
        <v>27452</v>
      </c>
      <c r="B194" s="15">
        <v>574576</v>
      </c>
      <c r="C194" s="16" t="s">
        <v>102</v>
      </c>
      <c r="D194" s="16" t="s">
        <v>443</v>
      </c>
      <c r="E194" s="15" t="s">
        <v>303</v>
      </c>
      <c r="F194" s="15" t="s">
        <v>44</v>
      </c>
      <c r="G194" s="15" t="s">
        <v>41</v>
      </c>
      <c r="H194" s="15" t="s">
        <v>46</v>
      </c>
      <c r="I194" s="18" t="s">
        <v>176</v>
      </c>
      <c r="J194" s="15" t="s">
        <v>340</v>
      </c>
      <c r="K194" s="15" t="s">
        <v>305</v>
      </c>
      <c r="L194" s="15" t="str">
        <f>"14468"</f>
        <v>14468</v>
      </c>
      <c r="M194" s="15" t="s">
        <v>48</v>
      </c>
      <c r="N194" s="19">
        <v>0.0898419212962963</v>
      </c>
    </row>
    <row r="195" spans="1:14" ht="12.75">
      <c r="A195" s="17">
        <v>30715</v>
      </c>
      <c r="B195" s="15"/>
      <c r="C195" s="16" t="s">
        <v>147</v>
      </c>
      <c r="D195" s="16" t="s">
        <v>76</v>
      </c>
      <c r="E195" s="15" t="s">
        <v>303</v>
      </c>
      <c r="F195" s="15" t="s">
        <v>44</v>
      </c>
      <c r="G195" s="15" t="s">
        <v>41</v>
      </c>
      <c r="H195" s="15" t="s">
        <v>46</v>
      </c>
      <c r="I195" s="18" t="s">
        <v>235</v>
      </c>
      <c r="J195" s="15" t="s">
        <v>408</v>
      </c>
      <c r="K195" s="15" t="s">
        <v>305</v>
      </c>
      <c r="L195" s="15" t="str">
        <f>"13088"</f>
        <v>13088</v>
      </c>
      <c r="M195" s="15" t="s">
        <v>48</v>
      </c>
      <c r="N195" s="19">
        <v>0.09057811342592592</v>
      </c>
    </row>
    <row r="196" spans="1:14" ht="12.75">
      <c r="A196" s="17">
        <v>22830</v>
      </c>
      <c r="B196" s="15"/>
      <c r="C196" s="16" t="s">
        <v>127</v>
      </c>
      <c r="D196" s="16" t="s">
        <v>72</v>
      </c>
      <c r="E196" s="15" t="s">
        <v>307</v>
      </c>
      <c r="F196" s="15" t="s">
        <v>44</v>
      </c>
      <c r="G196" s="15" t="s">
        <v>41</v>
      </c>
      <c r="H196" s="15" t="s">
        <v>46</v>
      </c>
      <c r="I196" s="18" t="s">
        <v>210</v>
      </c>
      <c r="J196" s="15" t="s">
        <v>312</v>
      </c>
      <c r="K196" s="15" t="s">
        <v>305</v>
      </c>
      <c r="L196" s="15" t="str">
        <f>"14472"</f>
        <v>14472</v>
      </c>
      <c r="M196" s="15" t="s">
        <v>48</v>
      </c>
      <c r="N196" s="19">
        <v>0.09115405092592593</v>
      </c>
    </row>
    <row r="197" spans="1:14" ht="12.75">
      <c r="A197" s="17">
        <v>32353</v>
      </c>
      <c r="B197" s="15"/>
      <c r="C197" s="16" t="s">
        <v>160</v>
      </c>
      <c r="D197" s="16" t="s">
        <v>443</v>
      </c>
      <c r="E197" s="15" t="s">
        <v>303</v>
      </c>
      <c r="F197" s="15" t="s">
        <v>44</v>
      </c>
      <c r="G197" s="15" t="s">
        <v>41</v>
      </c>
      <c r="H197" s="15" t="s">
        <v>46</v>
      </c>
      <c r="I197" s="18" t="s">
        <v>255</v>
      </c>
      <c r="J197" s="15" t="s">
        <v>359</v>
      </c>
      <c r="K197" s="15" t="s">
        <v>305</v>
      </c>
      <c r="L197" s="15" t="str">
        <f>"14586"</f>
        <v>14586</v>
      </c>
      <c r="M197" s="15" t="s">
        <v>48</v>
      </c>
      <c r="N197" s="19">
        <v>0.09157809027777779</v>
      </c>
    </row>
    <row r="198" spans="1:14" ht="12.75">
      <c r="A198" s="17">
        <v>20153</v>
      </c>
      <c r="B198" s="15"/>
      <c r="C198" s="16" t="s">
        <v>439</v>
      </c>
      <c r="D198" s="16" t="s">
        <v>438</v>
      </c>
      <c r="E198" s="15" t="s">
        <v>307</v>
      </c>
      <c r="F198" s="15" t="s">
        <v>44</v>
      </c>
      <c r="G198" s="15" t="s">
        <v>41</v>
      </c>
      <c r="H198" s="15" t="s">
        <v>46</v>
      </c>
      <c r="I198" s="18" t="s">
        <v>440</v>
      </c>
      <c r="J198" s="15" t="s">
        <v>308</v>
      </c>
      <c r="K198" s="15" t="s">
        <v>305</v>
      </c>
      <c r="L198" s="15" t="str">
        <f>"14534"</f>
        <v>14534</v>
      </c>
      <c r="M198" s="15" t="s">
        <v>48</v>
      </c>
      <c r="N198" s="19">
        <v>0.09165563657407406</v>
      </c>
    </row>
    <row r="199" spans="1:14" ht="12.75">
      <c r="A199" s="17">
        <v>29018</v>
      </c>
      <c r="B199" s="15"/>
      <c r="C199" s="16" t="s">
        <v>144</v>
      </c>
      <c r="D199" s="16" t="s">
        <v>442</v>
      </c>
      <c r="E199" s="15" t="s">
        <v>303</v>
      </c>
      <c r="F199" s="15" t="s">
        <v>44</v>
      </c>
      <c r="G199" s="15" t="s">
        <v>41</v>
      </c>
      <c r="H199" s="15" t="s">
        <v>46</v>
      </c>
      <c r="I199" s="18" t="s">
        <v>232</v>
      </c>
      <c r="J199" s="15" t="s">
        <v>304</v>
      </c>
      <c r="K199" s="15" t="s">
        <v>305</v>
      </c>
      <c r="L199" s="15" t="str">
        <f>"14609"</f>
        <v>14609</v>
      </c>
      <c r="M199" s="15" t="s">
        <v>48</v>
      </c>
      <c r="N199" s="19">
        <v>0.09218862268518518</v>
      </c>
    </row>
    <row r="200" spans="1:14" ht="12.75">
      <c r="A200" s="17">
        <v>16335</v>
      </c>
      <c r="B200" s="15"/>
      <c r="C200" s="16" t="s">
        <v>136</v>
      </c>
      <c r="D200" s="16" t="s">
        <v>79</v>
      </c>
      <c r="E200" s="15" t="s">
        <v>303</v>
      </c>
      <c r="F200" s="15" t="s">
        <v>44</v>
      </c>
      <c r="G200" s="15" t="s">
        <v>41</v>
      </c>
      <c r="H200" s="15" t="s">
        <v>46</v>
      </c>
      <c r="I200" s="18" t="s">
        <v>220</v>
      </c>
      <c r="J200" s="15" t="s">
        <v>304</v>
      </c>
      <c r="K200" s="15" t="s">
        <v>305</v>
      </c>
      <c r="L200" s="15" t="str">
        <f>"14612"</f>
        <v>14612</v>
      </c>
      <c r="M200" s="15" t="s">
        <v>48</v>
      </c>
      <c r="N200" s="19">
        <v>0.0926854050925926</v>
      </c>
    </row>
    <row r="201" spans="1:14" ht="12.75">
      <c r="A201" s="14">
        <v>28464</v>
      </c>
      <c r="B201" s="15"/>
      <c r="C201" s="7" t="s">
        <v>646</v>
      </c>
      <c r="D201" s="7" t="s">
        <v>645</v>
      </c>
      <c r="E201" s="3" t="s">
        <v>307</v>
      </c>
      <c r="F201" s="15" t="s">
        <v>44</v>
      </c>
      <c r="G201" s="3" t="s">
        <v>41</v>
      </c>
      <c r="H201" s="15" t="s">
        <v>46</v>
      </c>
      <c r="I201" s="8" t="s">
        <v>647</v>
      </c>
      <c r="J201" s="3" t="s">
        <v>362</v>
      </c>
      <c r="K201" s="3" t="s">
        <v>305</v>
      </c>
      <c r="L201" s="3">
        <v>14450</v>
      </c>
      <c r="M201" s="15" t="s">
        <v>48</v>
      </c>
      <c r="N201" s="19">
        <v>0.09402690972222222</v>
      </c>
    </row>
    <row r="202" spans="1:14" ht="12.75">
      <c r="A202" s="17">
        <v>23829</v>
      </c>
      <c r="B202" s="15"/>
      <c r="C202" s="16" t="s">
        <v>120</v>
      </c>
      <c r="D202" s="16" t="s">
        <v>319</v>
      </c>
      <c r="E202" s="15" t="s">
        <v>303</v>
      </c>
      <c r="F202" s="15" t="s">
        <v>44</v>
      </c>
      <c r="G202" s="15" t="s">
        <v>41</v>
      </c>
      <c r="H202" s="15" t="s">
        <v>46</v>
      </c>
      <c r="I202" s="18" t="s">
        <v>199</v>
      </c>
      <c r="J202" s="15" t="s">
        <v>365</v>
      </c>
      <c r="K202" s="15" t="s">
        <v>305</v>
      </c>
      <c r="L202" s="15" t="str">
        <f>"14485"</f>
        <v>14485</v>
      </c>
      <c r="M202" s="15" t="s">
        <v>48</v>
      </c>
      <c r="N202" s="19">
        <v>0.09432313657407408</v>
      </c>
    </row>
    <row r="203" spans="1:14" ht="12.75">
      <c r="A203" s="17">
        <v>24721</v>
      </c>
      <c r="B203" s="15"/>
      <c r="C203" s="16" t="s">
        <v>154</v>
      </c>
      <c r="D203" s="16" t="s">
        <v>90</v>
      </c>
      <c r="E203" s="15" t="s">
        <v>307</v>
      </c>
      <c r="F203" s="15" t="s">
        <v>44</v>
      </c>
      <c r="G203" s="15" t="s">
        <v>41</v>
      </c>
      <c r="H203" s="15" t="s">
        <v>46</v>
      </c>
      <c r="I203" s="18" t="s">
        <v>246</v>
      </c>
      <c r="J203" s="15" t="s">
        <v>304</v>
      </c>
      <c r="K203" s="15" t="s">
        <v>305</v>
      </c>
      <c r="L203" s="15" t="str">
        <f>"14620"</f>
        <v>14620</v>
      </c>
      <c r="M203" s="15" t="s">
        <v>48</v>
      </c>
      <c r="N203" s="19">
        <v>0.09484162037037036</v>
      </c>
    </row>
    <row r="204" spans="1:14" ht="12.75">
      <c r="A204" s="17">
        <v>24469</v>
      </c>
      <c r="B204" s="15"/>
      <c r="C204" s="16" t="s">
        <v>149</v>
      </c>
      <c r="D204" s="16" t="s">
        <v>461</v>
      </c>
      <c r="E204" s="15" t="s">
        <v>303</v>
      </c>
      <c r="F204" s="15" t="s">
        <v>44</v>
      </c>
      <c r="G204" s="15" t="s">
        <v>41</v>
      </c>
      <c r="H204" s="15" t="s">
        <v>46</v>
      </c>
      <c r="I204" s="18" t="s">
        <v>237</v>
      </c>
      <c r="J204" s="15" t="s">
        <v>304</v>
      </c>
      <c r="K204" s="15" t="s">
        <v>281</v>
      </c>
      <c r="L204" s="15" t="str">
        <f>"14617"</f>
        <v>14617</v>
      </c>
      <c r="M204" s="15" t="s">
        <v>48</v>
      </c>
      <c r="N204" s="19">
        <v>0.09578855324074075</v>
      </c>
    </row>
    <row r="205" spans="1:14" ht="12.75">
      <c r="A205" s="14">
        <v>19787</v>
      </c>
      <c r="B205" s="3">
        <v>403449</v>
      </c>
      <c r="C205" s="7" t="s">
        <v>353</v>
      </c>
      <c r="D205" s="7" t="s">
        <v>352</v>
      </c>
      <c r="E205" s="3" t="s">
        <v>303</v>
      </c>
      <c r="F205" s="15" t="s">
        <v>44</v>
      </c>
      <c r="G205" s="3" t="s">
        <v>41</v>
      </c>
      <c r="H205" s="15" t="s">
        <v>46</v>
      </c>
      <c r="I205" s="9" t="s">
        <v>354</v>
      </c>
      <c r="J205" s="3" t="s">
        <v>337</v>
      </c>
      <c r="K205" s="3" t="s">
        <v>305</v>
      </c>
      <c r="L205" s="3">
        <v>14580</v>
      </c>
      <c r="M205" s="15" t="s">
        <v>48</v>
      </c>
      <c r="N205" s="19">
        <v>0.09584203703703703</v>
      </c>
    </row>
    <row r="206" spans="1:14" ht="12.75">
      <c r="A206" s="17">
        <v>27046</v>
      </c>
      <c r="B206" s="15">
        <v>573848</v>
      </c>
      <c r="C206" s="16" t="s">
        <v>146</v>
      </c>
      <c r="D206" s="16" t="s">
        <v>86</v>
      </c>
      <c r="E206" s="15" t="s">
        <v>307</v>
      </c>
      <c r="F206" s="15" t="s">
        <v>44</v>
      </c>
      <c r="G206" s="15" t="s">
        <v>41</v>
      </c>
      <c r="H206" s="15" t="s">
        <v>46</v>
      </c>
      <c r="I206" s="18" t="s">
        <v>234</v>
      </c>
      <c r="J206" s="15" t="s">
        <v>304</v>
      </c>
      <c r="K206" s="15" t="s">
        <v>305</v>
      </c>
      <c r="L206" s="15" t="str">
        <f>"14607"</f>
        <v>14607</v>
      </c>
      <c r="M206" s="15" t="s">
        <v>48</v>
      </c>
      <c r="N206" s="19">
        <v>0.0974700925925926</v>
      </c>
    </row>
    <row r="207" spans="1:14" ht="12.75">
      <c r="A207" s="17">
        <v>24399</v>
      </c>
      <c r="B207" s="15">
        <v>580364</v>
      </c>
      <c r="C207" s="7" t="s">
        <v>667</v>
      </c>
      <c r="D207" s="7" t="s">
        <v>358</v>
      </c>
      <c r="E207" s="15" t="s">
        <v>307</v>
      </c>
      <c r="F207" s="15" t="s">
        <v>44</v>
      </c>
      <c r="G207" s="15" t="s">
        <v>41</v>
      </c>
      <c r="H207" s="15" t="s">
        <v>46</v>
      </c>
      <c r="I207" s="18" t="s">
        <v>668</v>
      </c>
      <c r="J207" s="15" t="s">
        <v>304</v>
      </c>
      <c r="K207" s="15" t="s">
        <v>305</v>
      </c>
      <c r="L207" s="15">
        <v>14610</v>
      </c>
      <c r="M207" s="15" t="s">
        <v>48</v>
      </c>
      <c r="N207" s="19">
        <v>0.09786496527777777</v>
      </c>
    </row>
    <row r="208" spans="1:14" ht="12.75">
      <c r="A208" s="17">
        <v>24720</v>
      </c>
      <c r="B208" s="15"/>
      <c r="C208" s="16" t="s">
        <v>415</v>
      </c>
      <c r="D208" s="16" t="s">
        <v>414</v>
      </c>
      <c r="E208" s="15" t="s">
        <v>307</v>
      </c>
      <c r="F208" s="15" t="s">
        <v>44</v>
      </c>
      <c r="G208" s="15" t="s">
        <v>41</v>
      </c>
      <c r="H208" s="15" t="s">
        <v>46</v>
      </c>
      <c r="I208" s="18" t="s">
        <v>416</v>
      </c>
      <c r="J208" s="15" t="s">
        <v>304</v>
      </c>
      <c r="K208" s="15" t="s">
        <v>305</v>
      </c>
      <c r="L208" s="15" t="str">
        <f>"14625"</f>
        <v>14625</v>
      </c>
      <c r="M208" s="15" t="s">
        <v>48</v>
      </c>
      <c r="N208" s="19">
        <v>0.09891457175925926</v>
      </c>
    </row>
    <row r="209" spans="1:14" ht="12.75">
      <c r="A209" s="14">
        <v>24681</v>
      </c>
      <c r="B209" s="3"/>
      <c r="C209" s="7" t="s">
        <v>525</v>
      </c>
      <c r="D209" s="7" t="s">
        <v>524</v>
      </c>
      <c r="E209" s="3" t="s">
        <v>307</v>
      </c>
      <c r="F209" s="15" t="s">
        <v>44</v>
      </c>
      <c r="G209" s="3" t="s">
        <v>41</v>
      </c>
      <c r="H209" s="15" t="s">
        <v>46</v>
      </c>
      <c r="I209" s="8" t="s">
        <v>526</v>
      </c>
      <c r="J209" s="3" t="s">
        <v>304</v>
      </c>
      <c r="K209" s="3" t="s">
        <v>305</v>
      </c>
      <c r="L209" s="3">
        <v>14617</v>
      </c>
      <c r="M209" s="15" t="s">
        <v>48</v>
      </c>
      <c r="N209" s="19">
        <v>0.09909104166666667</v>
      </c>
    </row>
    <row r="210" spans="1:14" ht="12.75">
      <c r="A210" s="17">
        <v>19358</v>
      </c>
      <c r="B210" s="15"/>
      <c r="C210" s="16" t="s">
        <v>106</v>
      </c>
      <c r="D210" s="16" t="s">
        <v>461</v>
      </c>
      <c r="E210" s="15" t="s">
        <v>303</v>
      </c>
      <c r="F210" s="15" t="s">
        <v>44</v>
      </c>
      <c r="G210" s="15" t="s">
        <v>41</v>
      </c>
      <c r="H210" s="15" t="s">
        <v>46</v>
      </c>
      <c r="I210" s="18" t="s">
        <v>180</v>
      </c>
      <c r="J210" s="15" t="s">
        <v>333</v>
      </c>
      <c r="K210" s="15" t="s">
        <v>305</v>
      </c>
      <c r="L210" s="15" t="str">
        <f>"14424"</f>
        <v>14424</v>
      </c>
      <c r="M210" s="15" t="s">
        <v>48</v>
      </c>
      <c r="N210" s="19">
        <v>0.09955696759259258</v>
      </c>
    </row>
    <row r="211" spans="1:14" ht="12.75">
      <c r="A211" s="14">
        <v>21062</v>
      </c>
      <c r="C211" s="7" t="s">
        <v>470</v>
      </c>
      <c r="D211" s="7" t="s">
        <v>469</v>
      </c>
      <c r="E211" s="3" t="s">
        <v>303</v>
      </c>
      <c r="F211" s="15" t="s">
        <v>44</v>
      </c>
      <c r="G211" s="3" t="s">
        <v>41</v>
      </c>
      <c r="H211" s="15" t="s">
        <v>46</v>
      </c>
      <c r="I211" s="8" t="s">
        <v>578</v>
      </c>
      <c r="J211" s="3" t="s">
        <v>304</v>
      </c>
      <c r="K211" s="3" t="s">
        <v>305</v>
      </c>
      <c r="L211" s="3">
        <v>14610</v>
      </c>
      <c r="M211" s="15" t="s">
        <v>48</v>
      </c>
      <c r="N211" s="19">
        <v>0.09993527777777778</v>
      </c>
    </row>
    <row r="212" spans="1:14" ht="12.75">
      <c r="A212" s="17">
        <v>34057</v>
      </c>
      <c r="B212" s="15"/>
      <c r="C212" s="16" t="s">
        <v>111</v>
      </c>
      <c r="D212" s="16" t="s">
        <v>62</v>
      </c>
      <c r="E212" s="15" t="s">
        <v>307</v>
      </c>
      <c r="F212" s="15" t="s">
        <v>44</v>
      </c>
      <c r="G212" s="15" t="s">
        <v>41</v>
      </c>
      <c r="H212" s="15" t="s">
        <v>46</v>
      </c>
      <c r="I212" s="18" t="s">
        <v>189</v>
      </c>
      <c r="J212" s="15" t="s">
        <v>308</v>
      </c>
      <c r="K212" s="15" t="s">
        <v>305</v>
      </c>
      <c r="L212" s="15" t="str">
        <f>"14534"</f>
        <v>14534</v>
      </c>
      <c r="M212" s="15" t="s">
        <v>48</v>
      </c>
      <c r="N212" s="19">
        <v>0.10513386574074074</v>
      </c>
    </row>
    <row r="213" spans="1:14" ht="12.75">
      <c r="A213" s="17">
        <v>23939</v>
      </c>
      <c r="B213" s="15">
        <v>268091</v>
      </c>
      <c r="C213" s="16" t="s">
        <v>492</v>
      </c>
      <c r="D213" s="16" t="s">
        <v>491</v>
      </c>
      <c r="E213" s="15" t="s">
        <v>303</v>
      </c>
      <c r="F213" s="15" t="s">
        <v>44</v>
      </c>
      <c r="G213" s="15" t="s">
        <v>41</v>
      </c>
      <c r="H213" s="15" t="s">
        <v>46</v>
      </c>
      <c r="I213" s="18" t="s">
        <v>493</v>
      </c>
      <c r="J213" s="15" t="s">
        <v>494</v>
      </c>
      <c r="K213" s="15" t="s">
        <v>305</v>
      </c>
      <c r="L213" s="15" t="str">
        <f>"12208"</f>
        <v>12208</v>
      </c>
      <c r="M213" s="15" t="s">
        <v>48</v>
      </c>
      <c r="N213" s="19">
        <v>0.1110334375</v>
      </c>
    </row>
    <row r="214" spans="1:14" ht="12.75">
      <c r="A214" s="14">
        <v>24094</v>
      </c>
      <c r="B214" s="12" t="s">
        <v>37</v>
      </c>
      <c r="C214" s="7" t="s">
        <v>613</v>
      </c>
      <c r="D214" s="7" t="s">
        <v>612</v>
      </c>
      <c r="E214" s="3" t="s">
        <v>307</v>
      </c>
      <c r="F214" s="15" t="s">
        <v>44</v>
      </c>
      <c r="G214" s="3" t="s">
        <v>41</v>
      </c>
      <c r="H214" s="15" t="s">
        <v>46</v>
      </c>
      <c r="I214" s="8" t="s">
        <v>614</v>
      </c>
      <c r="J214" s="3" t="s">
        <v>304</v>
      </c>
      <c r="K214" s="3" t="s">
        <v>305</v>
      </c>
      <c r="L214" s="3">
        <v>14620</v>
      </c>
      <c r="M214" s="15" t="s">
        <v>48</v>
      </c>
      <c r="N214" s="19">
        <v>0.11188895833333334</v>
      </c>
    </row>
    <row r="215" spans="1:14" ht="12.75">
      <c r="A215" s="17">
        <v>20332</v>
      </c>
      <c r="B215" s="15">
        <v>263083</v>
      </c>
      <c r="C215" s="7" t="s">
        <v>13</v>
      </c>
      <c r="D215" s="7" t="s">
        <v>12</v>
      </c>
      <c r="E215" s="15" t="s">
        <v>307</v>
      </c>
      <c r="F215" s="15" t="s">
        <v>44</v>
      </c>
      <c r="G215" s="15" t="s">
        <v>41</v>
      </c>
      <c r="H215" s="15" t="s">
        <v>46</v>
      </c>
      <c r="I215" s="18" t="s">
        <v>14</v>
      </c>
      <c r="J215" s="15" t="s">
        <v>278</v>
      </c>
      <c r="K215" s="15" t="s">
        <v>305</v>
      </c>
      <c r="L215" s="15">
        <v>14555</v>
      </c>
      <c r="M215" s="15" t="s">
        <v>48</v>
      </c>
      <c r="N215" s="19">
        <v>0.11484820601851853</v>
      </c>
    </row>
    <row r="216" spans="1:14" ht="12.75">
      <c r="A216" s="17">
        <v>18485</v>
      </c>
      <c r="B216" s="15">
        <v>499628</v>
      </c>
      <c r="C216" s="16" t="s">
        <v>143</v>
      </c>
      <c r="D216" s="16" t="s">
        <v>364</v>
      </c>
      <c r="E216" s="15" t="s">
        <v>303</v>
      </c>
      <c r="F216" s="15" t="s">
        <v>44</v>
      </c>
      <c r="G216" s="15" t="s">
        <v>41</v>
      </c>
      <c r="H216" s="15" t="s">
        <v>46</v>
      </c>
      <c r="I216" s="18" t="s">
        <v>230</v>
      </c>
      <c r="J216" s="15" t="s">
        <v>333</v>
      </c>
      <c r="K216" s="15" t="s">
        <v>305</v>
      </c>
      <c r="L216" s="15" t="str">
        <f>"14424"</f>
        <v>14424</v>
      </c>
      <c r="M216" s="15" t="s">
        <v>48</v>
      </c>
      <c r="N216" s="20" t="s">
        <v>35</v>
      </c>
    </row>
    <row r="217" spans="1:14" ht="12.75">
      <c r="A217" s="14">
        <v>22613</v>
      </c>
      <c r="B217" s="12" t="s">
        <v>631</v>
      </c>
      <c r="C217" s="7" t="s">
        <v>630</v>
      </c>
      <c r="D217" s="7" t="s">
        <v>377</v>
      </c>
      <c r="E217" s="3" t="s">
        <v>307</v>
      </c>
      <c r="F217" s="15" t="s">
        <v>44</v>
      </c>
      <c r="G217" s="3" t="s">
        <v>42</v>
      </c>
      <c r="H217" s="15" t="s">
        <v>46</v>
      </c>
      <c r="I217" s="8" t="s">
        <v>632</v>
      </c>
      <c r="J217" s="3" t="s">
        <v>563</v>
      </c>
      <c r="K217" s="3" t="s">
        <v>305</v>
      </c>
      <c r="L217" s="3">
        <v>14522</v>
      </c>
      <c r="M217" s="15" t="s">
        <v>48</v>
      </c>
      <c r="N217" s="19" t="s">
        <v>35</v>
      </c>
    </row>
    <row r="218" spans="1:14" ht="12.75">
      <c r="A218" s="17">
        <v>23438</v>
      </c>
      <c r="B218" s="15"/>
      <c r="C218" s="7" t="s">
        <v>5</v>
      </c>
      <c r="D218" s="7" t="s">
        <v>4</v>
      </c>
      <c r="E218" s="15" t="s">
        <v>303</v>
      </c>
      <c r="F218" s="15" t="s">
        <v>44</v>
      </c>
      <c r="G218" s="15" t="s">
        <v>41</v>
      </c>
      <c r="H218" s="15" t="s">
        <v>46</v>
      </c>
      <c r="I218" s="18" t="s">
        <v>6</v>
      </c>
      <c r="J218" s="15" t="s">
        <v>312</v>
      </c>
      <c r="K218" s="15" t="s">
        <v>305</v>
      </c>
      <c r="L218" s="15">
        <v>14472</v>
      </c>
      <c r="M218" s="15" t="s">
        <v>48</v>
      </c>
      <c r="N218" s="20" t="s">
        <v>35</v>
      </c>
    </row>
    <row r="219" spans="1:14" ht="12.75">
      <c r="A219" s="14">
        <v>21860</v>
      </c>
      <c r="B219" s="3"/>
      <c r="C219" s="7" t="s">
        <v>532</v>
      </c>
      <c r="D219" s="7" t="s">
        <v>531</v>
      </c>
      <c r="E219" s="3" t="s">
        <v>307</v>
      </c>
      <c r="F219" s="15" t="s">
        <v>44</v>
      </c>
      <c r="G219" s="3" t="s">
        <v>42</v>
      </c>
      <c r="H219" s="15" t="s">
        <v>46</v>
      </c>
      <c r="I219" s="10" t="s">
        <v>533</v>
      </c>
      <c r="J219" s="3" t="s">
        <v>534</v>
      </c>
      <c r="K219" s="11" t="s">
        <v>305</v>
      </c>
      <c r="L219" s="3">
        <v>14536</v>
      </c>
      <c r="M219" s="15" t="s">
        <v>48</v>
      </c>
      <c r="N219" s="19" t="s">
        <v>35</v>
      </c>
    </row>
    <row r="220" spans="1:14" ht="12.75">
      <c r="A220" s="17">
        <v>28185</v>
      </c>
      <c r="B220" s="15"/>
      <c r="C220" s="16" t="s">
        <v>158</v>
      </c>
      <c r="D220" s="16" t="s">
        <v>60</v>
      </c>
      <c r="E220" s="15" t="s">
        <v>303</v>
      </c>
      <c r="F220" s="15" t="s">
        <v>44</v>
      </c>
      <c r="G220" s="15" t="s">
        <v>41</v>
      </c>
      <c r="H220" s="15" t="s">
        <v>46</v>
      </c>
      <c r="I220" s="18" t="s">
        <v>252</v>
      </c>
      <c r="J220" s="15" t="s">
        <v>359</v>
      </c>
      <c r="K220" s="15" t="s">
        <v>305</v>
      </c>
      <c r="L220" s="15" t="str">
        <f>"14586"</f>
        <v>14586</v>
      </c>
      <c r="M220" s="15" t="s">
        <v>48</v>
      </c>
      <c r="N220" s="20" t="s">
        <v>35</v>
      </c>
    </row>
    <row r="221" spans="1:14" ht="12.75">
      <c r="A221" s="17">
        <v>23434</v>
      </c>
      <c r="B221" s="15"/>
      <c r="C221" s="16" t="s">
        <v>151</v>
      </c>
      <c r="D221" s="16" t="s">
        <v>89</v>
      </c>
      <c r="E221" s="15" t="s">
        <v>303</v>
      </c>
      <c r="F221" s="15" t="s">
        <v>44</v>
      </c>
      <c r="G221" s="15" t="s">
        <v>41</v>
      </c>
      <c r="H221" s="15" t="s">
        <v>46</v>
      </c>
      <c r="I221" s="18" t="s">
        <v>242</v>
      </c>
      <c r="J221" s="15" t="s">
        <v>304</v>
      </c>
      <c r="K221" s="15" t="s">
        <v>305</v>
      </c>
      <c r="L221" s="15" t="str">
        <f>"14618"</f>
        <v>14618</v>
      </c>
      <c r="M221" s="15" t="s">
        <v>48</v>
      </c>
      <c r="N221" s="19" t="s">
        <v>35</v>
      </c>
    </row>
    <row r="222" ht="12.75">
      <c r="N222" s="15"/>
    </row>
    <row r="223" ht="12.75">
      <c r="N223" s="15"/>
    </row>
    <row r="224" ht="12.75">
      <c r="N224" s="15"/>
    </row>
    <row r="225" ht="12.75">
      <c r="N225" s="15"/>
    </row>
    <row r="226" ht="12.75">
      <c r="N226" s="15"/>
    </row>
    <row r="227" ht="12.75">
      <c r="N227" s="15"/>
    </row>
    <row r="228" ht="12.75">
      <c r="N228" s="15"/>
    </row>
    <row r="229" ht="12.75">
      <c r="N229" s="15"/>
    </row>
    <row r="230" ht="12.75">
      <c r="N230" s="15"/>
    </row>
    <row r="231" ht="12.75">
      <c r="N231" s="15"/>
    </row>
    <row r="232" ht="12.75">
      <c r="N232" s="15"/>
    </row>
    <row r="233" ht="12.75">
      <c r="N233" s="15"/>
    </row>
    <row r="234" ht="12.75">
      <c r="N234" s="15"/>
    </row>
    <row r="235" ht="12.75">
      <c r="N235" s="15"/>
    </row>
    <row r="236" ht="12.75">
      <c r="N236" s="15"/>
    </row>
    <row r="237" ht="12.75">
      <c r="N237" s="15"/>
    </row>
    <row r="238" ht="12.75">
      <c r="N238" s="15"/>
    </row>
    <row r="239" ht="12.75">
      <c r="N239" s="15"/>
    </row>
    <row r="240" ht="12.75">
      <c r="N240" s="15"/>
    </row>
    <row r="241" ht="12.75">
      <c r="N241" s="15"/>
    </row>
    <row r="242" ht="12.75">
      <c r="N242" s="15"/>
    </row>
    <row r="243" ht="12.75">
      <c r="N243" s="15"/>
    </row>
    <row r="244" ht="12.75">
      <c r="N244" s="15"/>
    </row>
    <row r="245" ht="12.75">
      <c r="N245" s="15"/>
    </row>
    <row r="246" ht="12.75">
      <c r="N246" s="15"/>
    </row>
    <row r="247" ht="12.75">
      <c r="N247" s="15"/>
    </row>
    <row r="248" ht="12.75">
      <c r="N248" s="15"/>
    </row>
    <row r="249" ht="12.75">
      <c r="N249" s="15"/>
    </row>
    <row r="250" ht="12.75">
      <c r="N250" s="15"/>
    </row>
  </sheetData>
  <sheetProtection/>
  <printOptions/>
  <pageMargins left="0.42" right="0.48" top="0.19" bottom="0.28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FLEET FEET ROCHESTER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FLEET FEET ROCHESTER OFFICE</dc:creator>
  <cp:keywords/>
  <dc:description/>
  <cp:lastModifiedBy>FLEET FEET ROCHESTER OFFICE</cp:lastModifiedBy>
  <cp:lastPrinted>2009-10-15T22:01:17Z</cp:lastPrinted>
  <dcterms:created xsi:type="dcterms:W3CDTF">2008-08-20T15:47:59Z</dcterms:created>
  <dcterms:modified xsi:type="dcterms:W3CDTF">2009-10-20T21:30:39Z</dcterms:modified>
  <cp:category/>
  <cp:version/>
  <cp:contentType/>
  <cp:contentStatus/>
</cp:coreProperties>
</file>